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NPO高知陸協\n年報原稿\"/>
    </mc:Choice>
  </mc:AlternateContent>
  <xr:revisionPtr revIDLastSave="0" documentId="13_ncr:40009_{AAA31385-E637-4543-B445-9FCE341F6CC7}" xr6:coauthVersionLast="36" xr6:coauthVersionMax="36" xr10:uidLastSave="{00000000-0000-0000-0000-000000000000}"/>
  <bookViews>
    <workbookView xWindow="0" yWindow="0" windowWidth="28800" windowHeight="12135"/>
  </bookViews>
  <sheets>
    <sheet name="申し込み表" sheetId="2" r:id="rId1"/>
    <sheet name="種目コード表" sheetId="3" r:id="rId2"/>
  </sheets>
  <definedNames>
    <definedName name="_xlnm._FilterDatabase" localSheetId="1" hidden="1">種目コード表!#REF!</definedName>
    <definedName name="_xlnm._FilterDatabase" localSheetId="0" hidden="1">申し込み表!$G$11:$N$12</definedName>
    <definedName name="_xlnm.Print_Area" localSheetId="1">種目コード表!#REF!</definedName>
    <definedName name="_xlnm.Print_Area" localSheetId="0">申し込み表!$A$1:$AA$72</definedName>
    <definedName name="_xlnm.Print_Titles" localSheetId="0">申し込み表!$1:$12</definedName>
    <definedName name="オーダー">申し込み表!$F$13:$F$72</definedName>
    <definedName name="種目">種目コード表!$B$1:$C$14</definedName>
    <definedName name="所属コード表">#REF!</definedName>
    <definedName name="性">種目コード表!#REF!</definedName>
    <definedName name="大会コード表">#REF!</definedName>
    <definedName name="名前">申し込み表!$B$13:$F$72</definedName>
  </definedNames>
  <calcPr calcId="191029" fullCalcOnLoad="1"/>
</workbook>
</file>

<file path=xl/calcChain.xml><?xml version="1.0" encoding="utf-8"?>
<calcChain xmlns="http://schemas.openxmlformats.org/spreadsheetml/2006/main">
  <c r="N13" i="2" l="1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I6" i="2"/>
  <c r="D13" i="2"/>
  <c r="AF13" i="2" s="1"/>
  <c r="D14" i="2"/>
  <c r="AF14" i="2" s="1"/>
  <c r="AD14" i="2"/>
  <c r="D15" i="2"/>
  <c r="AF15" i="2" s="1"/>
  <c r="D16" i="2"/>
  <c r="AF16" i="2"/>
  <c r="D17" i="2"/>
  <c r="AD17" i="2" s="1"/>
  <c r="D18" i="2"/>
  <c r="AF18" i="2"/>
  <c r="D19" i="2"/>
  <c r="AD19" i="2" s="1"/>
  <c r="D20" i="2"/>
  <c r="AF20" i="2"/>
  <c r="D21" i="2"/>
  <c r="AD21" i="2" s="1"/>
  <c r="D22" i="2"/>
  <c r="AF22" i="2"/>
  <c r="D23" i="2"/>
  <c r="AD23" i="2" s="1"/>
  <c r="D24" i="2"/>
  <c r="AF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AD39" i="2"/>
  <c r="D40" i="2"/>
  <c r="AD40" i="2" s="1"/>
  <c r="D41" i="2"/>
  <c r="AD41" i="2"/>
  <c r="D42" i="2"/>
  <c r="AD42" i="2" s="1"/>
  <c r="D43" i="2"/>
  <c r="AD43" i="2"/>
  <c r="D44" i="2"/>
  <c r="AD44" i="2" s="1"/>
  <c r="D45" i="2"/>
  <c r="AD45" i="2"/>
  <c r="D46" i="2"/>
  <c r="AD46" i="2" s="1"/>
  <c r="D47" i="2"/>
  <c r="AD47" i="2"/>
  <c r="D48" i="2"/>
  <c r="AD48" i="2"/>
  <c r="D49" i="2"/>
  <c r="AD49" i="2"/>
  <c r="D50" i="2"/>
  <c r="AD50" i="2"/>
  <c r="D51" i="2"/>
  <c r="AD51" i="2"/>
  <c r="D52" i="2"/>
  <c r="AD52" i="2"/>
  <c r="D53" i="2"/>
  <c r="AD53" i="2"/>
  <c r="D54" i="2"/>
  <c r="AD54" i="2"/>
  <c r="D55" i="2"/>
  <c r="AD55" i="2"/>
  <c r="D56" i="2"/>
  <c r="AD56" i="2"/>
  <c r="D57" i="2"/>
  <c r="AD57" i="2"/>
  <c r="D58" i="2"/>
  <c r="AD58" i="2"/>
  <c r="D59" i="2"/>
  <c r="AD59" i="2"/>
  <c r="D60" i="2"/>
  <c r="AD60" i="2"/>
  <c r="D61" i="2"/>
  <c r="AD61" i="2"/>
  <c r="D62" i="2"/>
  <c r="AD62" i="2"/>
  <c r="D63" i="2"/>
  <c r="AD63" i="2"/>
  <c r="D64" i="2"/>
  <c r="AD64" i="2"/>
  <c r="D65" i="2"/>
  <c r="AD65" i="2"/>
  <c r="D66" i="2"/>
  <c r="AD66" i="2"/>
  <c r="D67" i="2"/>
  <c r="AD67" i="2"/>
  <c r="D68" i="2"/>
  <c r="AD68" i="2"/>
  <c r="D69" i="2"/>
  <c r="AD69" i="2"/>
  <c r="D70" i="2"/>
  <c r="AD70" i="2"/>
  <c r="D71" i="2"/>
  <c r="AD71" i="2"/>
  <c r="D72" i="2"/>
  <c r="AD72" i="2" s="1"/>
  <c r="AD2" i="2"/>
  <c r="AD3" i="2"/>
  <c r="AD1" i="2" s="1"/>
  <c r="AD4" i="2"/>
  <c r="AD5" i="2"/>
  <c r="AD6" i="2"/>
  <c r="AD7" i="2"/>
  <c r="AD8" i="2"/>
  <c r="AD9" i="2"/>
  <c r="AC2" i="2"/>
  <c r="AC3" i="2"/>
  <c r="AC4" i="2"/>
  <c r="AC5" i="2"/>
  <c r="AC1" i="2" s="1"/>
  <c r="AC6" i="2"/>
  <c r="AC7" i="2"/>
  <c r="AC8" i="2"/>
  <c r="AC9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M13" i="2"/>
  <c r="B13" i="2" s="1"/>
  <c r="J72" i="2"/>
  <c r="I72" i="2"/>
  <c r="B72" i="2"/>
  <c r="J71" i="2"/>
  <c r="I71" i="2"/>
  <c r="B71" i="2"/>
  <c r="J70" i="2"/>
  <c r="I70" i="2"/>
  <c r="B70" i="2"/>
  <c r="J69" i="2"/>
  <c r="I69" i="2"/>
  <c r="B69" i="2"/>
  <c r="J68" i="2"/>
  <c r="I68" i="2"/>
  <c r="B68" i="2"/>
  <c r="J67" i="2"/>
  <c r="I67" i="2"/>
  <c r="B67" i="2"/>
  <c r="J66" i="2"/>
  <c r="I66" i="2"/>
  <c r="B66" i="2"/>
  <c r="J65" i="2"/>
  <c r="I65" i="2"/>
  <c r="B65" i="2"/>
  <c r="J64" i="2"/>
  <c r="I64" i="2"/>
  <c r="B64" i="2"/>
  <c r="J63" i="2"/>
  <c r="I63" i="2"/>
  <c r="B63" i="2"/>
  <c r="J62" i="2"/>
  <c r="I62" i="2"/>
  <c r="B62" i="2"/>
  <c r="J61" i="2"/>
  <c r="I61" i="2"/>
  <c r="B61" i="2"/>
  <c r="J60" i="2"/>
  <c r="I60" i="2"/>
  <c r="B60" i="2"/>
  <c r="J59" i="2"/>
  <c r="I59" i="2"/>
  <c r="B59" i="2"/>
  <c r="J58" i="2"/>
  <c r="I58" i="2"/>
  <c r="B58" i="2"/>
  <c r="J57" i="2"/>
  <c r="I57" i="2"/>
  <c r="B57" i="2"/>
  <c r="J56" i="2"/>
  <c r="I56" i="2"/>
  <c r="B56" i="2"/>
  <c r="J55" i="2"/>
  <c r="I55" i="2"/>
  <c r="B55" i="2"/>
  <c r="J54" i="2"/>
  <c r="I54" i="2"/>
  <c r="B54" i="2"/>
  <c r="J53" i="2"/>
  <c r="I53" i="2"/>
  <c r="B53" i="2"/>
  <c r="J52" i="2"/>
  <c r="I52" i="2"/>
  <c r="B52" i="2"/>
  <c r="J51" i="2"/>
  <c r="I51" i="2"/>
  <c r="B51" i="2"/>
  <c r="J50" i="2"/>
  <c r="I50" i="2"/>
  <c r="B50" i="2"/>
  <c r="J49" i="2"/>
  <c r="I49" i="2"/>
  <c r="B49" i="2"/>
  <c r="J48" i="2"/>
  <c r="I48" i="2"/>
  <c r="B48" i="2"/>
  <c r="J47" i="2"/>
  <c r="I47" i="2"/>
  <c r="B47" i="2"/>
  <c r="J46" i="2"/>
  <c r="I46" i="2"/>
  <c r="B46" i="2"/>
  <c r="J45" i="2"/>
  <c r="I45" i="2"/>
  <c r="B45" i="2"/>
  <c r="J44" i="2"/>
  <c r="I44" i="2"/>
  <c r="B44" i="2"/>
  <c r="J43" i="2"/>
  <c r="I43" i="2"/>
  <c r="B43" i="2"/>
  <c r="J42" i="2"/>
  <c r="I42" i="2"/>
  <c r="B42" i="2"/>
  <c r="J41" i="2"/>
  <c r="I41" i="2"/>
  <c r="B41" i="2"/>
  <c r="J40" i="2"/>
  <c r="I40" i="2"/>
  <c r="B40" i="2"/>
  <c r="J39" i="2"/>
  <c r="I39" i="2"/>
  <c r="B39" i="2"/>
  <c r="J38" i="2"/>
  <c r="I38" i="2"/>
  <c r="B38" i="2"/>
  <c r="J37" i="2"/>
  <c r="I37" i="2"/>
  <c r="B37" i="2"/>
  <c r="J36" i="2"/>
  <c r="I36" i="2"/>
  <c r="B36" i="2"/>
  <c r="J35" i="2"/>
  <c r="I35" i="2"/>
  <c r="B35" i="2"/>
  <c r="J34" i="2"/>
  <c r="I34" i="2"/>
  <c r="B34" i="2"/>
  <c r="J33" i="2"/>
  <c r="I33" i="2"/>
  <c r="B33" i="2"/>
  <c r="J32" i="2"/>
  <c r="I32" i="2"/>
  <c r="B32" i="2"/>
  <c r="J31" i="2"/>
  <c r="I31" i="2"/>
  <c r="B31" i="2"/>
  <c r="J30" i="2"/>
  <c r="I30" i="2"/>
  <c r="B30" i="2"/>
  <c r="J29" i="2"/>
  <c r="I29" i="2"/>
  <c r="B29" i="2"/>
  <c r="J28" i="2"/>
  <c r="I28" i="2"/>
  <c r="B28" i="2"/>
  <c r="J27" i="2"/>
  <c r="I27" i="2"/>
  <c r="B27" i="2"/>
  <c r="J26" i="2"/>
  <c r="I26" i="2"/>
  <c r="B26" i="2"/>
  <c r="J25" i="2"/>
  <c r="I25" i="2"/>
  <c r="B25" i="2"/>
  <c r="J24" i="2"/>
  <c r="I24" i="2"/>
  <c r="B24" i="2"/>
  <c r="J23" i="2"/>
  <c r="I23" i="2"/>
  <c r="B23" i="2"/>
  <c r="J22" i="2"/>
  <c r="I22" i="2"/>
  <c r="B22" i="2"/>
  <c r="J21" i="2"/>
  <c r="I21" i="2"/>
  <c r="B21" i="2"/>
  <c r="J20" i="2"/>
  <c r="I20" i="2"/>
  <c r="B20" i="2"/>
  <c r="J19" i="2"/>
  <c r="I19" i="2"/>
  <c r="B19" i="2"/>
  <c r="J18" i="2"/>
  <c r="I18" i="2"/>
  <c r="B18" i="2"/>
  <c r="J17" i="2"/>
  <c r="I17" i="2"/>
  <c r="B17" i="2"/>
  <c r="J16" i="2"/>
  <c r="I16" i="2"/>
  <c r="B16" i="2"/>
  <c r="J15" i="2"/>
  <c r="I15" i="2"/>
  <c r="B15" i="2"/>
  <c r="J14" i="2"/>
  <c r="I14" i="2"/>
  <c r="B14" i="2"/>
  <c r="I13" i="2"/>
  <c r="D3" i="2"/>
  <c r="J13" i="2"/>
  <c r="J9" i="2"/>
  <c r="Q63" i="2"/>
  <c r="U63" i="2"/>
  <c r="Y63" i="2"/>
  <c r="Q64" i="2"/>
  <c r="U64" i="2"/>
  <c r="Y64" i="2"/>
  <c r="Q65" i="2"/>
  <c r="U65" i="2"/>
  <c r="Y65" i="2"/>
  <c r="Q66" i="2"/>
  <c r="U66" i="2"/>
  <c r="Y66" i="2"/>
  <c r="Q67" i="2"/>
  <c r="U67" i="2"/>
  <c r="Y67" i="2"/>
  <c r="Q68" i="2"/>
  <c r="U68" i="2"/>
  <c r="Y68" i="2"/>
  <c r="Q69" i="2"/>
  <c r="U69" i="2"/>
  <c r="Y69" i="2"/>
  <c r="Q70" i="2"/>
  <c r="U70" i="2"/>
  <c r="Y70" i="2"/>
  <c r="Q71" i="2"/>
  <c r="U71" i="2"/>
  <c r="Y71" i="2"/>
  <c r="Q72" i="2"/>
  <c r="U72" i="2"/>
  <c r="Y72" i="2"/>
  <c r="Q22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Y26" i="2"/>
  <c r="Y25" i="2"/>
  <c r="Y24" i="2"/>
  <c r="Y23" i="2"/>
  <c r="Y22" i="2"/>
  <c r="U26" i="2"/>
  <c r="U25" i="2"/>
  <c r="U24" i="2"/>
  <c r="U23" i="2"/>
  <c r="U22" i="2"/>
  <c r="Q26" i="2"/>
  <c r="Q25" i="2"/>
  <c r="Q24" i="2"/>
  <c r="Q23" i="2"/>
  <c r="Y21" i="2"/>
  <c r="Y20" i="2"/>
  <c r="Y19" i="2"/>
  <c r="Y18" i="2"/>
  <c r="Y17" i="2"/>
  <c r="Y16" i="2"/>
  <c r="Y15" i="2"/>
  <c r="Y14" i="2"/>
  <c r="Y13" i="2"/>
  <c r="U21" i="2"/>
  <c r="U20" i="2"/>
  <c r="U19" i="2"/>
  <c r="U18" i="2"/>
  <c r="U17" i="2"/>
  <c r="U16" i="2"/>
  <c r="U15" i="2"/>
  <c r="U14" i="2"/>
  <c r="U13" i="2"/>
  <c r="Q21" i="2"/>
  <c r="Q20" i="2"/>
  <c r="Q19" i="2"/>
  <c r="Q18" i="2"/>
  <c r="Q17" i="2"/>
  <c r="Q16" i="2"/>
  <c r="Q15" i="2"/>
  <c r="Q14" i="2"/>
  <c r="Q13" i="2"/>
  <c r="AF38" i="2"/>
  <c r="AE38" i="2"/>
  <c r="AD38" i="2"/>
  <c r="AD36" i="2"/>
  <c r="AF34" i="2"/>
  <c r="AE34" i="2"/>
  <c r="AD34" i="2"/>
  <c r="AF32" i="2"/>
  <c r="AF30" i="2"/>
  <c r="AE30" i="2"/>
  <c r="AD30" i="2"/>
  <c r="AD28" i="2"/>
  <c r="AF26" i="2"/>
  <c r="AE26" i="2"/>
  <c r="AD26" i="2"/>
  <c r="AF72" i="2"/>
  <c r="AE72" i="2"/>
  <c r="AF71" i="2"/>
  <c r="AE71" i="2"/>
  <c r="AF70" i="2"/>
  <c r="AE70" i="2"/>
  <c r="AF69" i="2"/>
  <c r="AE69" i="2"/>
  <c r="AF68" i="2"/>
  <c r="AE68" i="2"/>
  <c r="AF67" i="2"/>
  <c r="AE67" i="2"/>
  <c r="AF66" i="2"/>
  <c r="AE66" i="2"/>
  <c r="AF65" i="2"/>
  <c r="AE65" i="2"/>
  <c r="AF64" i="2"/>
  <c r="AE64" i="2"/>
  <c r="AF63" i="2"/>
  <c r="AE63" i="2"/>
  <c r="AF62" i="2"/>
  <c r="AE62" i="2"/>
  <c r="AF61" i="2"/>
  <c r="AE61" i="2"/>
  <c r="AF60" i="2"/>
  <c r="AE60" i="2"/>
  <c r="AF59" i="2"/>
  <c r="AE59" i="2"/>
  <c r="AF58" i="2"/>
  <c r="AE58" i="2"/>
  <c r="AF57" i="2"/>
  <c r="AE57" i="2"/>
  <c r="AF56" i="2"/>
  <c r="AE56" i="2"/>
  <c r="AF55" i="2"/>
  <c r="AE55" i="2"/>
  <c r="AF54" i="2"/>
  <c r="AE54" i="2"/>
  <c r="AF53" i="2"/>
  <c r="AE53" i="2"/>
  <c r="AF52" i="2"/>
  <c r="AE52" i="2"/>
  <c r="AF51" i="2"/>
  <c r="AE51" i="2"/>
  <c r="AF50" i="2"/>
  <c r="AE50" i="2"/>
  <c r="AF49" i="2"/>
  <c r="AE49" i="2"/>
  <c r="AF48" i="2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D37" i="2"/>
  <c r="AF37" i="2"/>
  <c r="AE37" i="2"/>
  <c r="AD35" i="2"/>
  <c r="AF35" i="2"/>
  <c r="AE35" i="2"/>
  <c r="AD33" i="2"/>
  <c r="AF33" i="2"/>
  <c r="AE33" i="2"/>
  <c r="AD31" i="2"/>
  <c r="AF31" i="2"/>
  <c r="AE31" i="2"/>
  <c r="AD29" i="2"/>
  <c r="AF29" i="2"/>
  <c r="AE29" i="2"/>
  <c r="AD27" i="2"/>
  <c r="AF27" i="2"/>
  <c r="AE27" i="2"/>
  <c r="AD25" i="2"/>
  <c r="AF25" i="2"/>
  <c r="AE25" i="2"/>
  <c r="AE23" i="2"/>
  <c r="AE21" i="2"/>
  <c r="AE19" i="2"/>
  <c r="AE17" i="2"/>
  <c r="AE15" i="2"/>
  <c r="AF23" i="2"/>
  <c r="AF21" i="2"/>
  <c r="AF19" i="2"/>
  <c r="AF17" i="2"/>
  <c r="AD24" i="2"/>
  <c r="AD22" i="2"/>
  <c r="AD20" i="2"/>
  <c r="AD18" i="2"/>
  <c r="AD16" i="2"/>
  <c r="AE24" i="2"/>
  <c r="AE22" i="2"/>
  <c r="AE20" i="2"/>
  <c r="AE18" i="2"/>
  <c r="AE16" i="2"/>
  <c r="AE14" i="2"/>
  <c r="AE13" i="2" l="1"/>
  <c r="AD13" i="2"/>
  <c r="AC13" i="2"/>
  <c r="AC73" i="2" s="1"/>
  <c r="J6" i="2" s="1"/>
  <c r="AF1" i="2"/>
  <c r="L8" i="2" s="1"/>
  <c r="AE28" i="2"/>
  <c r="AE1" i="2" s="1"/>
  <c r="J8" i="2" s="1"/>
  <c r="AE36" i="2"/>
  <c r="AF28" i="2"/>
  <c r="AD32" i="2"/>
  <c r="AF36" i="2"/>
  <c r="AD15" i="2"/>
  <c r="AE32" i="2"/>
  <c r="AD73" i="2" l="1"/>
  <c r="L6" i="2" s="1"/>
  <c r="L9" i="2" s="1"/>
</calcChain>
</file>

<file path=xl/comments1.xml><?xml version="1.0" encoding="utf-8"?>
<comments xmlns="http://schemas.openxmlformats.org/spreadsheetml/2006/main">
  <authors>
    <author>柳瀬典広</author>
  </authors>
  <commentList>
    <comment ref="J1" authorId="0" shapeId="0">
      <text>
        <r>
          <rPr>
            <sz val="12"/>
            <color indexed="81"/>
            <rFont val="ＭＳ ゴシック"/>
            <family val="3"/>
            <charset val="128"/>
          </rPr>
          <t>　　　　　　　　【大会申し込みプログラム】の使い方</t>
        </r>
        <r>
          <rPr>
            <sz val="6"/>
            <color indexed="81"/>
            <rFont val="ＭＳ ゴシック"/>
            <family val="3"/>
            <charset val="128"/>
          </rPr>
          <t xml:space="preserve">
</t>
        </r>
        <r>
          <rPr>
            <sz val="4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6"/>
            <color indexed="81"/>
            <rFont val="ＭＳ ゴシック"/>
            <family val="3"/>
            <charset val="128"/>
          </rPr>
          <t>①</t>
        </r>
        <r>
          <rPr>
            <sz val="12"/>
            <color indexed="81"/>
            <rFont val="ＭＳ ゴシック"/>
            <family val="3"/>
            <charset val="128"/>
          </rPr>
          <t>競技会名，団体名等の入力</t>
        </r>
        <r>
          <rPr>
            <b/>
            <sz val="16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ゴシック"/>
            <family val="3"/>
            <charset val="128"/>
          </rPr>
          <t>　　</t>
        </r>
        <r>
          <rPr>
            <sz val="10"/>
            <color indexed="81"/>
            <rFont val="ＭＳ ゴシック"/>
            <family val="3"/>
            <charset val="128"/>
          </rPr>
          <t>黄色のセルに必要事項を入力してください．</t>
        </r>
        <r>
          <rPr>
            <sz val="12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6"/>
            <color indexed="81"/>
            <rFont val="ＭＳ ゴシック"/>
            <family val="3"/>
            <charset val="128"/>
          </rPr>
          <t>②</t>
        </r>
        <r>
          <rPr>
            <sz val="12"/>
            <color indexed="81"/>
            <rFont val="ＭＳ ゴシック"/>
            <family val="3"/>
            <charset val="128"/>
          </rPr>
          <t>競技者データの入力</t>
        </r>
        <r>
          <rPr>
            <b/>
            <sz val="16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ゴシック"/>
            <family val="3"/>
            <charset val="128"/>
          </rPr>
          <t>　　</t>
        </r>
        <r>
          <rPr>
            <sz val="10"/>
            <color indexed="81"/>
            <rFont val="ＭＳ ゴシック"/>
            <family val="3"/>
            <charset val="128"/>
          </rPr>
          <t>Noｶｰﾄﾞ，性，氏名，ﾌﾘｶﾞﾅ，年(学年)，生年月日，都道府県 を入力してください．
　</t>
        </r>
        <r>
          <rPr>
            <u/>
            <sz val="10"/>
            <color indexed="81"/>
            <rFont val="ＭＳ ゴシック"/>
            <family val="3"/>
            <charset val="128"/>
          </rPr>
          <t>リレーだけにエントリーする者も必ず入力をしてください</t>
        </r>
        <r>
          <rPr>
            <sz val="10"/>
            <color indexed="81"/>
            <rFont val="ＭＳ ゴシック"/>
            <family val="3"/>
            <charset val="128"/>
          </rPr>
          <t>．</t>
        </r>
        <r>
          <rPr>
            <sz val="12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6"/>
            <color indexed="81"/>
            <rFont val="ＭＳ ゴシック"/>
            <family val="3"/>
            <charset val="128"/>
          </rPr>
          <t>③</t>
        </r>
        <r>
          <rPr>
            <sz val="12"/>
            <color indexed="81"/>
            <rFont val="ＭＳ ゴシック"/>
            <family val="3"/>
            <charset val="128"/>
          </rPr>
          <t>個人種目の入力
●種目</t>
        </r>
        <r>
          <rPr>
            <sz val="12"/>
            <color indexed="81"/>
            <rFont val="Arial"/>
            <family val="2"/>
          </rPr>
          <t>Code</t>
        </r>
        <r>
          <rPr>
            <sz val="12"/>
            <color indexed="81"/>
            <rFont val="ＭＳ ゴシック"/>
            <family val="3"/>
            <charset val="128"/>
          </rPr>
          <t xml:space="preserve">の入力　
　 </t>
        </r>
        <r>
          <rPr>
            <u/>
            <sz val="10"/>
            <color indexed="81"/>
            <rFont val="ＭＳ ゴシック"/>
            <family val="3"/>
            <charset val="128"/>
          </rPr>
          <t>「種目１」から順に</t>
        </r>
        <r>
          <rPr>
            <sz val="10"/>
            <color indexed="81"/>
            <rFont val="ＭＳ ゴシック"/>
            <family val="3"/>
            <charset val="128"/>
          </rPr>
          <t>，種目</t>
        </r>
        <r>
          <rPr>
            <sz val="10"/>
            <color indexed="81"/>
            <rFont val="Arial"/>
            <family val="2"/>
          </rPr>
          <t>Code</t>
        </r>
        <r>
          <rPr>
            <sz val="10"/>
            <color indexed="81"/>
            <rFont val="ＭＳ ゴシック"/>
            <family val="3"/>
            <charset val="128"/>
          </rPr>
          <t>（</t>
        </r>
        <r>
          <rPr>
            <b/>
            <sz val="10"/>
            <color indexed="81"/>
            <rFont val="ＭＳ ゴシック"/>
            <family val="3"/>
            <charset val="128"/>
          </rPr>
          <t>半角５桁</t>
        </r>
        <r>
          <rPr>
            <sz val="10"/>
            <color indexed="81"/>
            <rFont val="ＭＳ ゴシック"/>
            <family val="3"/>
            <charset val="128"/>
          </rPr>
          <t>）と公認最高記録（</t>
        </r>
        <r>
          <rPr>
            <b/>
            <sz val="10"/>
            <color indexed="81"/>
            <rFont val="ＭＳ ゴシック"/>
            <family val="3"/>
            <charset val="128"/>
          </rPr>
          <t>半角５桁</t>
        </r>
        <r>
          <rPr>
            <sz val="8"/>
            <color indexed="81"/>
            <rFont val="ＭＳ ゴシック"/>
            <family val="3"/>
            <charset val="128"/>
          </rPr>
          <t>または</t>
        </r>
        <r>
          <rPr>
            <b/>
            <sz val="10"/>
            <color indexed="81"/>
            <rFont val="ＭＳ ゴシック"/>
            <family val="3"/>
            <charset val="128"/>
          </rPr>
          <t>７桁</t>
        </r>
        <r>
          <rPr>
            <sz val="10"/>
            <color indexed="81"/>
            <rFont val="ＭＳ ゴシック"/>
            <family val="3"/>
            <charset val="128"/>
          </rPr>
          <t>）
　を入力して下さい．
　　種目コードは［種目コード表］のタブをクリックすると表示されます．プリンター
　に</t>
        </r>
        <r>
          <rPr>
            <sz val="10"/>
            <color indexed="81"/>
            <rFont val="Arial"/>
            <family val="2"/>
          </rPr>
          <t>A4</t>
        </r>
        <r>
          <rPr>
            <sz val="10"/>
            <color indexed="81"/>
            <rFont val="ＭＳ ゴシック"/>
            <family val="3"/>
            <charset val="128"/>
          </rPr>
          <t>用紙をセットして，「ファイル</t>
        </r>
        <r>
          <rPr>
            <sz val="10"/>
            <color indexed="81"/>
            <rFont val="Arial"/>
            <family val="2"/>
          </rPr>
          <t>(</t>
        </r>
        <r>
          <rPr>
            <u/>
            <sz val="10"/>
            <color indexed="81"/>
            <rFont val="Arial"/>
            <family val="2"/>
          </rPr>
          <t>F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>」→「印刷</t>
        </r>
        <r>
          <rPr>
            <sz val="10"/>
            <color indexed="81"/>
            <rFont val="Arial"/>
            <family val="2"/>
          </rPr>
          <t>(</t>
        </r>
        <r>
          <rPr>
            <u/>
            <sz val="10"/>
            <color indexed="81"/>
            <rFont val="Arial"/>
            <family val="2"/>
          </rPr>
          <t>P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>」→「</t>
        </r>
        <r>
          <rPr>
            <sz val="10"/>
            <color indexed="81"/>
            <rFont val="Arial"/>
            <family val="2"/>
          </rPr>
          <t>OK</t>
        </r>
        <r>
          <rPr>
            <sz val="10"/>
            <color indexed="81"/>
            <rFont val="ＭＳ ゴシック"/>
            <family val="3"/>
            <charset val="128"/>
          </rPr>
          <t>」で種目コード表を印
　刷して下さい．競技会によって使用する種目</t>
        </r>
        <r>
          <rPr>
            <sz val="10"/>
            <color indexed="81"/>
            <rFont val="Arial"/>
            <family val="2"/>
          </rPr>
          <t>Code</t>
        </r>
        <r>
          <rPr>
            <sz val="10"/>
            <color indexed="81"/>
            <rFont val="ＭＳ ゴシック"/>
            <family val="3"/>
            <charset val="128"/>
          </rPr>
          <t xml:space="preserve">が違うので気をつけて下さい．
</t>
        </r>
        <r>
          <rPr>
            <sz val="12"/>
            <color indexed="81"/>
            <rFont val="ＭＳ ゴシック"/>
            <family val="3"/>
            <charset val="128"/>
          </rPr>
          <t>●記録の入力</t>
        </r>
        <r>
          <rPr>
            <sz val="10"/>
            <color indexed="81"/>
            <rFont val="ＭＳ ゴシック"/>
            <family val="3"/>
            <charset val="128"/>
          </rPr>
          <t xml:space="preserve">
　トラック　　</t>
        </r>
        <r>
          <rPr>
            <b/>
            <sz val="10"/>
            <color indexed="81"/>
            <rFont val="ＭＳ ゴシック"/>
            <family val="3"/>
            <charset val="128"/>
          </rPr>
          <t>半角７桁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u/>
            <sz val="10"/>
            <color indexed="81"/>
            <rFont val="ＭＳ ゴシック"/>
            <family val="3"/>
            <charset val="128"/>
          </rPr>
          <t>手動計時の場合はスペースで埋めて</t>
        </r>
        <r>
          <rPr>
            <b/>
            <u/>
            <sz val="10"/>
            <color indexed="81"/>
            <rFont val="ＭＳ ゴシック"/>
            <family val="3"/>
            <charset val="128"/>
          </rPr>
          <t>半角７桁</t>
        </r>
        <r>
          <rPr>
            <u/>
            <sz val="10"/>
            <color indexed="81"/>
            <rFont val="ＭＳ ゴシック"/>
            <family val="3"/>
            <charset val="128"/>
          </rPr>
          <t>にして下さい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ＭＳ ゴシック"/>
            <family val="3"/>
            <charset val="128"/>
          </rPr>
          <t>例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 xml:space="preserve">11"22   </t>
        </r>
        <r>
          <rPr>
            <sz val="10"/>
            <color indexed="81"/>
            <rFont val="ＭＳ ゴシック"/>
            <family val="3"/>
            <charset val="128"/>
          </rPr>
          <t>→</t>
        </r>
        <r>
          <rPr>
            <sz val="10"/>
            <color indexed="81"/>
            <rFont val="Arial"/>
            <family val="2"/>
          </rPr>
          <t xml:space="preserve">0001122
 </t>
        </r>
        <r>
          <rPr>
            <sz val="10"/>
            <color indexed="81"/>
            <rFont val="ＭＳ ゴシック"/>
            <family val="3"/>
            <charset val="128"/>
          </rPr>
          <t>　　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>10'18"2</t>
        </r>
        <r>
          <rPr>
            <sz val="10"/>
            <color indexed="81"/>
            <rFont val="ＭＳ ゴシック"/>
            <family val="3"/>
            <charset val="128"/>
          </rPr>
          <t>→</t>
        </r>
        <r>
          <rPr>
            <sz val="10"/>
            <color indexed="81"/>
            <rFont val="Arial"/>
            <family val="2"/>
          </rPr>
          <t xml:space="preserve">010182_ 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ＭＳ ゴシック"/>
            <family val="3"/>
            <charset val="128"/>
          </rPr>
          <t>注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 xml:space="preserve"> </t>
        </r>
        <r>
          <rPr>
            <b/>
            <sz val="10"/>
            <color indexed="81"/>
            <rFont val="Arial"/>
            <family val="2"/>
          </rPr>
          <t>_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は</t>
        </r>
        <r>
          <rPr>
            <b/>
            <sz val="10"/>
            <color indexed="81"/>
            <rFont val="ＭＳ ゴシック"/>
            <family val="3"/>
            <charset val="128"/>
          </rPr>
          <t>スペース</t>
        </r>
        <r>
          <rPr>
            <sz val="10"/>
            <color indexed="81"/>
            <rFont val="ＭＳ ゴシック"/>
            <family val="3"/>
            <charset val="128"/>
          </rPr>
          <t>を入力
　リレー　　　</t>
        </r>
        <r>
          <rPr>
            <b/>
            <sz val="10"/>
            <color indexed="81"/>
            <rFont val="ＭＳ ゴシック"/>
            <family val="3"/>
            <charset val="128"/>
          </rPr>
          <t>半角５桁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u/>
            <sz val="10"/>
            <color indexed="81"/>
            <rFont val="ＭＳ ゴシック"/>
            <family val="3"/>
            <charset val="128"/>
          </rPr>
          <t>手動計時の場合はスペースで埋めて</t>
        </r>
        <r>
          <rPr>
            <b/>
            <u/>
            <sz val="10"/>
            <color indexed="81"/>
            <rFont val="ＭＳ ゴシック"/>
            <family val="3"/>
            <charset val="128"/>
          </rPr>
          <t>半角５桁</t>
        </r>
        <r>
          <rPr>
            <u/>
            <sz val="10"/>
            <color indexed="81"/>
            <rFont val="ＭＳ ゴシック"/>
            <family val="3"/>
            <charset val="128"/>
          </rPr>
          <t>にして下さい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ＭＳ ゴシック"/>
            <family val="3"/>
            <charset val="128"/>
          </rPr>
          <t>例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 xml:space="preserve">54"32   </t>
        </r>
        <r>
          <rPr>
            <sz val="10"/>
            <color indexed="81"/>
            <rFont val="ＭＳ ゴシック"/>
            <family val="3"/>
            <charset val="128"/>
          </rPr>
          <t>→</t>
        </r>
        <r>
          <rPr>
            <sz val="10"/>
            <color indexed="81"/>
            <rFont val="Arial"/>
            <family val="2"/>
          </rPr>
          <t xml:space="preserve">05432
 </t>
        </r>
        <r>
          <rPr>
            <sz val="10"/>
            <color indexed="81"/>
            <rFont val="ＭＳ ゴシック"/>
            <family val="3"/>
            <charset val="128"/>
          </rPr>
          <t>　　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 xml:space="preserve">1'34"5  </t>
        </r>
        <r>
          <rPr>
            <sz val="10"/>
            <color indexed="81"/>
            <rFont val="ＭＳ ゴシック"/>
            <family val="3"/>
            <charset val="128"/>
          </rPr>
          <t>→</t>
        </r>
        <r>
          <rPr>
            <sz val="10"/>
            <color indexed="81"/>
            <rFont val="Arial"/>
            <family val="2"/>
          </rPr>
          <t xml:space="preserve">1345_ </t>
        </r>
        <r>
          <rPr>
            <sz val="10"/>
            <color indexed="81"/>
            <rFont val="ＭＳ ゴシック"/>
            <family val="3"/>
            <charset val="128"/>
          </rPr>
          <t xml:space="preserve">　  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ＭＳ ゴシック"/>
            <family val="3"/>
            <charset val="128"/>
          </rPr>
          <t>注</t>
        </r>
        <r>
          <rPr>
            <sz val="10"/>
            <color indexed="81"/>
            <rFont val="Arial"/>
            <family val="2"/>
          </rPr>
          <t xml:space="preserve">) _ </t>
        </r>
        <r>
          <rPr>
            <sz val="10"/>
            <color indexed="81"/>
            <rFont val="ＭＳ ゴシック"/>
            <family val="3"/>
            <charset val="128"/>
          </rPr>
          <t>は</t>
        </r>
        <r>
          <rPr>
            <b/>
            <sz val="10"/>
            <color indexed="81"/>
            <rFont val="ＭＳ ゴシック"/>
            <family val="3"/>
            <charset val="128"/>
          </rPr>
          <t>スペース</t>
        </r>
        <r>
          <rPr>
            <sz val="10"/>
            <color indexed="81"/>
            <rFont val="ＭＳ ゴシック"/>
            <family val="3"/>
            <charset val="128"/>
          </rPr>
          <t>を入力
　フィールド　</t>
        </r>
        <r>
          <rPr>
            <b/>
            <sz val="10"/>
            <color indexed="81"/>
            <rFont val="ＭＳ ゴシック"/>
            <family val="3"/>
            <charset val="128"/>
          </rPr>
          <t>半角５桁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ＭＳ ゴシック"/>
            <family val="3"/>
            <charset val="128"/>
          </rPr>
          <t>例</t>
        </r>
        <r>
          <rPr>
            <sz val="10"/>
            <color indexed="81"/>
            <rFont val="Arial"/>
            <family val="2"/>
          </rPr>
          <t>)</t>
        </r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81"/>
            <rFont val="Arial"/>
            <family val="2"/>
          </rPr>
          <t>5m43</t>
        </r>
        <r>
          <rPr>
            <sz val="10"/>
            <color indexed="81"/>
            <rFont val="ＭＳ ゴシック"/>
            <family val="3"/>
            <charset val="128"/>
          </rPr>
          <t>→</t>
        </r>
        <r>
          <rPr>
            <sz val="10"/>
            <color indexed="81"/>
            <rFont val="Arial"/>
            <family val="2"/>
          </rPr>
          <t xml:space="preserve">00543
</t>
        </r>
        <r>
          <rPr>
            <b/>
            <sz val="16"/>
            <color indexed="81"/>
            <rFont val="ＭＳ ゴシック"/>
            <family val="3"/>
            <charset val="128"/>
          </rPr>
          <t>④</t>
        </r>
        <r>
          <rPr>
            <sz val="12"/>
            <color indexed="81"/>
            <rFont val="ＭＳ ゴシック"/>
            <family val="3"/>
            <charset val="128"/>
          </rPr>
          <t>リレー種目の入力
　</t>
        </r>
        <r>
          <rPr>
            <sz val="10"/>
            <color indexed="81"/>
            <rFont val="ＭＳ ゴシック"/>
            <family val="3"/>
            <charset val="128"/>
          </rPr>
          <t>　性別，種目，最高タイム（</t>
        </r>
        <r>
          <rPr>
            <b/>
            <sz val="10"/>
            <color indexed="81"/>
            <rFont val="ＭＳ ゴシック"/>
            <family val="3"/>
            <charset val="128"/>
          </rPr>
          <t>半角５桁</t>
        </r>
        <r>
          <rPr>
            <sz val="10"/>
            <color indexed="81"/>
            <rFont val="ＭＳ ゴシック"/>
            <family val="3"/>
            <charset val="128"/>
          </rPr>
          <t xml:space="preserve">），予選エントリー選手を入力して下さい．
　最高タイム以外は，セルの右側に表示される▼をクリックすると，リストが表示され
　ますので，リストから選択して下さい．最高タイムの入力様式は，「●記録の入力」
　を参考にして下さい．
</t>
        </r>
        <r>
          <rPr>
            <b/>
            <sz val="16"/>
            <color indexed="81"/>
            <rFont val="ＭＳ ゴシック"/>
            <family val="3"/>
            <charset val="128"/>
          </rPr>
          <t>⑤</t>
        </r>
        <r>
          <rPr>
            <sz val="12"/>
            <color indexed="81"/>
            <rFont val="ＭＳ ゴシック"/>
            <family val="3"/>
            <charset val="128"/>
          </rPr>
          <t xml:space="preserve">印刷
</t>
        </r>
        <r>
          <rPr>
            <sz val="10"/>
            <color indexed="81"/>
            <rFont val="ＭＳ ゴシック"/>
            <family val="3"/>
            <charset val="128"/>
          </rPr>
          <t>　　</t>
        </r>
        <r>
          <rPr>
            <sz val="10"/>
            <color indexed="81"/>
            <rFont val="Arial"/>
            <family val="2"/>
          </rPr>
          <t>A4</t>
        </r>
        <r>
          <rPr>
            <sz val="10"/>
            <color indexed="81"/>
            <rFont val="ＭＳ ゴシック"/>
            <family val="3"/>
            <charset val="128"/>
          </rPr>
          <t>用紙に</t>
        </r>
        <r>
          <rPr>
            <sz val="10"/>
            <color indexed="81"/>
            <rFont val="Arial"/>
            <family val="2"/>
          </rPr>
          <t>20</t>
        </r>
        <r>
          <rPr>
            <sz val="10"/>
            <color indexed="81"/>
            <rFont val="ＭＳ ゴシック"/>
            <family val="3"/>
            <charset val="128"/>
          </rPr>
          <t>人ずつ印刷します．人数にあわせて印刷ページを指定してください．
　受付の用紙は</t>
        </r>
        <r>
          <rPr>
            <b/>
            <u/>
            <sz val="10"/>
            <color indexed="81"/>
            <rFont val="Arial"/>
            <family val="2"/>
          </rPr>
          <t>B4</t>
        </r>
        <r>
          <rPr>
            <b/>
            <u/>
            <sz val="10"/>
            <color indexed="81"/>
            <rFont val="ＭＳ ゴシック"/>
            <family val="3"/>
            <charset val="128"/>
          </rPr>
          <t>サイズ</t>
        </r>
        <r>
          <rPr>
            <sz val="10"/>
            <color indexed="81"/>
            <rFont val="ＭＳ ゴシック"/>
            <family val="3"/>
            <charset val="128"/>
          </rPr>
          <t>ですので，印刷したものをコピー等で</t>
        </r>
        <r>
          <rPr>
            <sz val="10"/>
            <color indexed="81"/>
            <rFont val="Arial"/>
            <family val="2"/>
          </rPr>
          <t>B4</t>
        </r>
        <r>
          <rPr>
            <sz val="10"/>
            <color indexed="81"/>
            <rFont val="ＭＳ ゴシック"/>
            <family val="3"/>
            <charset val="128"/>
          </rPr>
          <t xml:space="preserve">に拡大してください．
</t>
        </r>
        <r>
          <rPr>
            <b/>
            <sz val="16"/>
            <color indexed="81"/>
            <rFont val="ＭＳ ゴシック"/>
            <family val="3"/>
            <charset val="128"/>
          </rPr>
          <t>⑥</t>
        </r>
        <r>
          <rPr>
            <sz val="12"/>
            <color indexed="81"/>
            <rFont val="ＭＳ ゴシック"/>
            <family val="3"/>
            <charset val="128"/>
          </rPr>
          <t>出場認知書</t>
        </r>
        <r>
          <rPr>
            <sz val="10"/>
            <color indexed="81"/>
            <rFont val="ＭＳ ゴシック"/>
            <family val="3"/>
            <charset val="128"/>
          </rPr>
          <t xml:space="preserve">
　　</t>
        </r>
        <r>
          <rPr>
            <sz val="10"/>
            <color indexed="81"/>
            <rFont val="Arial"/>
            <family val="2"/>
          </rPr>
          <t>Microsoft Excel</t>
        </r>
        <r>
          <rPr>
            <sz val="10"/>
            <color indexed="81"/>
            <rFont val="ＭＳ ゴシック"/>
            <family val="3"/>
            <charset val="128"/>
          </rPr>
          <t xml:space="preserve">のヘッダの機能を使用して，申し込み用紙の上に出場認知書を印刷しま
　す．所属陸協の出場認知を受けてください．
</t>
        </r>
        <r>
          <rPr>
            <b/>
            <sz val="16"/>
            <color indexed="81"/>
            <rFont val="ＭＳ ゴシック"/>
            <family val="3"/>
            <charset val="128"/>
          </rPr>
          <t>⑦</t>
        </r>
        <r>
          <rPr>
            <sz val="12"/>
            <color indexed="81"/>
            <rFont val="ＭＳ ゴシック"/>
            <family val="3"/>
            <charset val="128"/>
          </rPr>
          <t>送付</t>
        </r>
        <r>
          <rPr>
            <sz val="10"/>
            <color indexed="81"/>
            <rFont val="ＭＳ ゴシック"/>
            <family val="3"/>
            <charset val="128"/>
          </rPr>
          <t xml:space="preserve">
　　ダウンロードしたファイルを</t>
        </r>
        <r>
          <rPr>
            <sz val="10"/>
            <color indexed="81"/>
            <rFont val="Arial"/>
            <family val="2"/>
          </rPr>
          <t>FD</t>
        </r>
        <r>
          <rPr>
            <sz val="10"/>
            <color indexed="81"/>
            <rFont val="ＭＳ ゴシック"/>
            <family val="3"/>
            <charset val="128"/>
          </rPr>
          <t>にコピーして，押印をした用紙とともに，下記住所ま
　で郵送してください．印刷したものと</t>
        </r>
        <r>
          <rPr>
            <sz val="10"/>
            <color indexed="81"/>
            <rFont val="Arial"/>
            <family val="2"/>
          </rPr>
          <t>FD</t>
        </r>
        <r>
          <rPr>
            <sz val="10"/>
            <color indexed="81"/>
            <rFont val="ＭＳ ゴシック"/>
            <family val="3"/>
            <charset val="128"/>
          </rPr>
          <t>のファイルとは必ず一致させてください．
　</t>
        </r>
        <r>
          <rPr>
            <u/>
            <sz val="12"/>
            <color indexed="81"/>
            <rFont val="ＭＳ ゴシック"/>
            <family val="3"/>
            <charset val="128"/>
          </rPr>
          <t>送付先：〒</t>
        </r>
        <r>
          <rPr>
            <u/>
            <sz val="12"/>
            <color indexed="81"/>
            <rFont val="Arial"/>
            <family val="2"/>
          </rPr>
          <t xml:space="preserve">780-8014 </t>
        </r>
        <r>
          <rPr>
            <u/>
            <sz val="12"/>
            <color indexed="81"/>
            <rFont val="ＭＳ ゴシック"/>
            <family val="3"/>
            <charset val="128"/>
          </rPr>
          <t>高知市塩屋崎町</t>
        </r>
        <r>
          <rPr>
            <u/>
            <sz val="12"/>
            <color indexed="81"/>
            <rFont val="Arial"/>
            <family val="2"/>
          </rPr>
          <t>1-1-10</t>
        </r>
        <r>
          <rPr>
            <u/>
            <sz val="12"/>
            <color indexed="81"/>
            <rFont val="ＭＳ ゴシック"/>
            <family val="3"/>
            <charset val="128"/>
          </rPr>
          <t>　土佐高等学校内　矢野弘純</t>
        </r>
        <r>
          <rPr>
            <u/>
            <sz val="10"/>
            <color indexed="81"/>
            <rFont val="ＭＳ ゴシック"/>
            <family val="3"/>
            <charset val="128"/>
          </rPr>
          <t xml:space="preserve">
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ＭＳ ゴシック"/>
            <family val="3"/>
            <charset val="128"/>
          </rPr>
          <t>全角換算で７文字までで入力してください．
ここに入力した名称がプログラムに印刷されます．
○○中　→○○</t>
        </r>
        <r>
          <rPr>
            <sz val="9"/>
            <color indexed="81"/>
            <rFont val="ＭＳ ゴシック"/>
            <family val="3"/>
            <charset val="128"/>
          </rPr>
          <t xml:space="preserve">(中は入力しない)
</t>
        </r>
        <r>
          <rPr>
            <sz val="12"/>
            <color indexed="81"/>
            <rFont val="ＭＳ ゴシック"/>
            <family val="3"/>
            <charset val="128"/>
          </rPr>
          <t>○○高　→○○</t>
        </r>
        <r>
          <rPr>
            <sz val="9"/>
            <color indexed="81"/>
            <rFont val="ＭＳ ゴシック"/>
            <family val="3"/>
            <charset val="128"/>
          </rPr>
          <t xml:space="preserve">(高は入力しない)
</t>
        </r>
        <r>
          <rPr>
            <sz val="12"/>
            <color indexed="81"/>
            <rFont val="ＭＳ ゴシック"/>
            <family val="3"/>
            <charset val="128"/>
          </rPr>
          <t xml:space="preserve">○○大学→○○大
○○商業→○○商
○○工業→○○工
○○農業→○○農
</t>
        </r>
      </text>
    </comment>
    <comment ref="G3" authorId="0" shapeId="0">
      <text>
        <r>
          <rPr>
            <sz val="12"/>
            <color indexed="81"/>
            <rFont val="ＭＳ ゴシック"/>
            <family val="3"/>
            <charset val="128"/>
          </rPr>
          <t>半角英数，半角ｶﾀｶﾅで入力してください．
ここに入力した名称が電光掲示板に表示されます．</t>
        </r>
      </text>
    </comment>
    <comment ref="H3" authorId="0" shapeId="0">
      <text>
        <r>
          <rPr>
            <sz val="12"/>
            <color indexed="81"/>
            <rFont val="ＭＳ ゴシック"/>
            <family val="3"/>
            <charset val="128"/>
          </rPr>
          <t>県</t>
        </r>
        <r>
          <rPr>
            <sz val="12"/>
            <color indexed="81"/>
            <rFont val="Arial"/>
            <family val="2"/>
          </rPr>
          <t>Code</t>
        </r>
        <r>
          <rPr>
            <sz val="12"/>
            <color indexed="81"/>
            <rFont val="ＭＳ ゴシック"/>
            <family val="3"/>
            <charset val="128"/>
          </rPr>
          <t>から始まる</t>
        </r>
        <r>
          <rPr>
            <sz val="12"/>
            <color indexed="81"/>
            <rFont val="Arial"/>
            <family val="2"/>
          </rPr>
          <t>6</t>
        </r>
        <r>
          <rPr>
            <sz val="12"/>
            <color indexed="81"/>
            <rFont val="ＭＳ ゴシック"/>
            <family val="3"/>
            <charset val="128"/>
          </rPr>
          <t>桁の数字を入力してください．
大学は</t>
        </r>
        <r>
          <rPr>
            <sz val="12"/>
            <color indexed="81"/>
            <rFont val="Arial"/>
            <family val="2"/>
          </rPr>
          <t>49</t>
        </r>
        <r>
          <rPr>
            <sz val="12"/>
            <color indexed="81"/>
            <rFont val="ＭＳ ゴシック"/>
            <family val="3"/>
            <charset val="128"/>
          </rPr>
          <t>から始まる</t>
        </r>
        <r>
          <rPr>
            <sz val="12"/>
            <color indexed="81"/>
            <rFont val="Arial"/>
            <family val="2"/>
          </rPr>
          <t>6</t>
        </r>
        <r>
          <rPr>
            <sz val="12"/>
            <color indexed="81"/>
            <rFont val="ＭＳ ゴシック"/>
            <family val="3"/>
            <charset val="128"/>
          </rPr>
          <t>桁の数字です．</t>
        </r>
      </text>
    </comment>
    <comment ref="B7" authorId="0" shapeId="0">
      <text>
        <r>
          <rPr>
            <sz val="12"/>
            <color indexed="81"/>
            <rFont val="ＭＳ ゴシック"/>
            <family val="3"/>
            <charset val="128"/>
          </rPr>
          <t>プログラム編成会議のときに，この番号に問い合わせをします．連絡のとれる電話番号を入力してください．</t>
        </r>
      </text>
    </comment>
    <comment ref="C11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①ここに名前のない選手が競技会に
　参加する場合は，入力されてある
　最後の競技者に続けて（行を空け
　ずに）必要事項を入力してくださ
　い。
②入力事項の訂正は，別途ご連絡く
　ださい。
</t>
        </r>
      </text>
    </comment>
    <comment ref="E11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F11" authorId="0" shapeId="0">
      <text>
        <r>
          <rPr>
            <sz val="12"/>
            <color indexed="81"/>
            <rFont val="ＭＳ ゴシック"/>
            <family val="3"/>
            <charset val="128"/>
          </rPr>
          <t>全角で入力してください。全角
でスペースを入れて，５文字に
なるようにします。
【例】
　勝</t>
        </r>
        <r>
          <rPr>
            <b/>
            <sz val="12"/>
            <color indexed="10"/>
            <rFont val="ＭＳ ゴシック"/>
            <family val="3"/>
            <charset val="128"/>
          </rPr>
          <t>＿＿</t>
        </r>
        <r>
          <rPr>
            <sz val="12"/>
            <color indexed="81"/>
            <rFont val="ＭＳ ゴシック"/>
            <family val="3"/>
            <charset val="128"/>
          </rPr>
          <t>海舟（３文字）
　宮本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武蔵（４文字）
　大久保利通（５文字）
　佐々木小次郎（６文字）
５･６文字の場合はスペースを
入れずに入力してください。
※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 xml:space="preserve"> は全角スペース</t>
        </r>
      </text>
    </comment>
    <comment ref="G11" authorId="0" shapeId="0">
      <text>
        <r>
          <rPr>
            <sz val="12"/>
            <color indexed="81"/>
            <rFont val="ＭＳ ゴシック"/>
            <family val="3"/>
            <charset val="128"/>
          </rPr>
          <t>半角ｶﾀｶﾅで入力してください。
姓と名の間は半角で１文字開け
ます。
【例】
　ﾔﾏﾀﾞ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ﾀﾛｳ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H11" authorId="0" shapeId="0">
      <text>
        <r>
          <rPr>
            <sz val="12"/>
            <color indexed="81"/>
            <rFont val="ＭＳ ゴシック"/>
            <family val="3"/>
            <charset val="128"/>
          </rPr>
          <t>ローマ字で入力してください
日本陸連登録時と同じ表記で，
名→姓の順。名は先頭のみ大
文字，姓は全て大文字。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太郎→Taro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YAMADA(01)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K11" authorId="0" shapeId="0">
      <text>
        <r>
          <rPr>
            <sz val="12"/>
            <color indexed="81"/>
            <rFont val="ＭＳ ゴシック"/>
            <family val="3"/>
            <charset val="128"/>
          </rPr>
          <t>【半角で入力】
院生は</t>
        </r>
        <r>
          <rPr>
            <sz val="12"/>
            <color indexed="81"/>
            <rFont val="Arial"/>
            <family val="2"/>
          </rPr>
          <t>M1</t>
        </r>
        <r>
          <rPr>
            <sz val="12"/>
            <color indexed="81"/>
            <rFont val="ＭＳ ゴシック"/>
            <family val="3"/>
            <charset val="128"/>
          </rPr>
          <t>，</t>
        </r>
        <r>
          <rPr>
            <sz val="12"/>
            <color indexed="81"/>
            <rFont val="Arial"/>
            <family val="2"/>
          </rPr>
          <t>D1</t>
        </r>
        <r>
          <rPr>
            <sz val="12"/>
            <color indexed="81"/>
            <rFont val="ＭＳ ゴシック"/>
            <family val="3"/>
            <charset val="128"/>
          </rPr>
          <t>のように入力してください．</t>
        </r>
      </text>
    </comment>
    <comment ref="L11" authorId="0" shapeId="0">
      <text>
        <r>
          <rPr>
            <sz val="12"/>
            <color indexed="81"/>
            <rFont val="ＭＳ ゴシック"/>
            <family val="3"/>
            <charset val="128"/>
          </rPr>
          <t>【半角で入力】
西暦下</t>
        </r>
        <r>
          <rPr>
            <sz val="12"/>
            <color indexed="81"/>
            <rFont val="Arial"/>
            <family val="2"/>
          </rPr>
          <t>2</t>
        </r>
        <r>
          <rPr>
            <sz val="12"/>
            <color indexed="81"/>
            <rFont val="ＭＳ ゴシック"/>
            <family val="3"/>
            <charset val="128"/>
          </rPr>
          <t>桁</t>
        </r>
        <r>
          <rPr>
            <sz val="12"/>
            <color indexed="81"/>
            <rFont val="Arial"/>
            <family val="2"/>
          </rPr>
          <t>/</t>
        </r>
        <r>
          <rPr>
            <sz val="12"/>
            <color indexed="81"/>
            <rFont val="ＭＳ ゴシック"/>
            <family val="3"/>
            <charset val="128"/>
          </rPr>
          <t>月</t>
        </r>
        <r>
          <rPr>
            <sz val="12"/>
            <color indexed="81"/>
            <rFont val="Arial"/>
            <family val="2"/>
          </rPr>
          <t>/</t>
        </r>
        <r>
          <rPr>
            <sz val="12"/>
            <color indexed="81"/>
            <rFont val="ＭＳ ゴシック"/>
            <family val="3"/>
            <charset val="128"/>
          </rPr>
          <t>日
の形式で，スラッシュ(</t>
        </r>
        <r>
          <rPr>
            <sz val="12"/>
            <color indexed="81"/>
            <rFont val="Arial"/>
            <family val="2"/>
          </rPr>
          <t>/</t>
        </r>
        <r>
          <rPr>
            <sz val="12"/>
            <color indexed="81"/>
            <rFont val="ＭＳ ゴシック"/>
            <family val="3"/>
            <charset val="128"/>
          </rPr>
          <t>)で区切って入力してください．</t>
        </r>
      </text>
    </comment>
    <comment ref="M11" authorId="0" shapeId="0">
      <text>
        <r>
          <rPr>
            <sz val="12"/>
            <color indexed="81"/>
            <rFont val="ＭＳ ゴシック"/>
            <family val="3"/>
            <charset val="128"/>
          </rPr>
          <t>右の｢都道府県｣を入力すると，自動表示されます．</t>
        </r>
      </text>
    </comment>
    <comment ref="N11" authorId="0" shapeId="0">
      <text>
        <r>
          <rPr>
            <sz val="12"/>
            <color indexed="81"/>
            <rFont val="ＭＳ ゴシック"/>
            <family val="3"/>
            <charset val="128"/>
          </rPr>
          <t>セル【</t>
        </r>
        <r>
          <rPr>
            <sz val="12"/>
            <color indexed="81"/>
            <rFont val="Arial"/>
            <family val="2"/>
          </rPr>
          <t>C3</t>
        </r>
        <r>
          <rPr>
            <sz val="12"/>
            <color indexed="81"/>
            <rFont val="ＭＳ ゴシック"/>
            <family val="3"/>
            <charset val="128"/>
          </rPr>
          <t>】へ入力した団体の所在地の都道府県を表示します．
注：大学生で，出身地の都道府県
　に登録している者は，リストよ
　り選択して修正してください．
　その者については，別に「出場
　認知書」を添付してください．</t>
        </r>
      </text>
    </comment>
    <comment ref="O12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R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b/>
            <sz val="9"/>
            <color indexed="10"/>
            <rFont val="ＭＳ ゴシック"/>
            <family val="3"/>
            <charset val="128"/>
          </rPr>
          <t>_</t>
        </r>
        <r>
          <rPr>
            <sz val="9"/>
            <color indexed="81"/>
            <rFont val="ＭＳ ゴシック"/>
            <family val="3"/>
            <charset val="128"/>
          </rPr>
          <t xml:space="preserve"> はスペースを入力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</text>
    </comment>
    <comment ref="S12" authorId="0" shapeId="0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  <comment ref="T12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V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b/>
            <sz val="9"/>
            <color indexed="10"/>
            <rFont val="ＭＳ ゴシック"/>
            <family val="3"/>
            <charset val="128"/>
          </rPr>
          <t>_</t>
        </r>
        <r>
          <rPr>
            <sz val="9"/>
            <color indexed="81"/>
            <rFont val="ＭＳ ゴシック"/>
            <family val="3"/>
            <charset val="128"/>
          </rPr>
          <t xml:space="preserve"> はスペースを入力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</text>
    </comment>
    <comment ref="W12" authorId="0" shapeId="0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  <comment ref="X12" authorId="0" shapeId="0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0" shapeId="0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b/>
            <sz val="9"/>
            <color indexed="10"/>
            <rFont val="ＭＳ ゴシック"/>
            <family val="3"/>
            <charset val="128"/>
          </rPr>
          <t>_</t>
        </r>
        <r>
          <rPr>
            <sz val="9"/>
            <color indexed="81"/>
            <rFont val="ＭＳ ゴシック"/>
            <family val="3"/>
            <charset val="128"/>
          </rPr>
          <t xml:space="preserve"> はスペースを入力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</text>
    </comment>
    <comment ref="AA12" authorId="0" shapeId="0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</commentList>
</comments>
</file>

<file path=xl/sharedStrings.xml><?xml version="1.0" encoding="utf-8"?>
<sst xmlns="http://schemas.openxmlformats.org/spreadsheetml/2006/main" count="197" uniqueCount="156">
  <si>
    <t>個人ｺｰﾄﾞ</t>
    <rPh sb="0" eb="2">
      <t>コジン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</si>
  <si>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</si>
  <si>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</si>
  <si>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生年月日</t>
    <rPh sb="0" eb="4">
      <t>セイネンガッピ</t>
    </rPh>
    <phoneticPr fontId="2"/>
  </si>
  <si>
    <t>年</t>
    <rPh sb="0" eb="1">
      <t>ガクネン</t>
    </rPh>
    <phoneticPr fontId="2"/>
  </si>
  <si>
    <t>種目２</t>
    <rPh sb="0" eb="2">
      <t>シュモク</t>
    </rPh>
    <phoneticPr fontId="2"/>
  </si>
  <si>
    <t>種目３</t>
    <rPh sb="0" eb="2">
      <t>シュモク</t>
    </rPh>
    <phoneticPr fontId="2"/>
  </si>
  <si>
    <t>Code</t>
  </si>
  <si>
    <t>最高記録</t>
    <rPh sb="0" eb="2">
      <t>サイコウ</t>
    </rPh>
    <rPh sb="2" eb="4">
      <t>キロク</t>
    </rPh>
    <phoneticPr fontId="2"/>
  </si>
  <si>
    <t>種目１</t>
    <rPh sb="0" eb="2">
      <t>シュモク</t>
    </rPh>
    <phoneticPr fontId="2"/>
  </si>
  <si>
    <t>手</t>
    <rPh sb="0" eb="1">
      <t>テ</t>
    </rPh>
    <phoneticPr fontId="2"/>
  </si>
  <si>
    <t>県
Code</t>
    <rPh sb="0" eb="1">
      <t>ケン</t>
    </rPh>
    <phoneticPr fontId="2"/>
  </si>
  <si>
    <t>参加人数･種目数</t>
    <rPh sb="0" eb="2">
      <t>サンカ</t>
    </rPh>
    <rPh sb="2" eb="4">
      <t>ニンズウ</t>
    </rPh>
    <rPh sb="5" eb="7">
      <t>シュモク</t>
    </rPh>
    <rPh sb="7" eb="8">
      <t>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</si>
  <si>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</si>
  <si>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</si>
  <si>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 xml:space="preserve">参加人数 </t>
    <rPh sb="0" eb="2">
      <t>サンカ</t>
    </rPh>
    <rPh sb="2" eb="4">
      <t>ニンズウ</t>
    </rPh>
    <phoneticPr fontId="2"/>
  </si>
  <si>
    <t xml:space="preserve"> 大会申し込み</t>
    <rPh sb="1" eb="3">
      <t>タイカイ</t>
    </rPh>
    <rPh sb="3" eb="4">
      <t>モウ</t>
    </rPh>
    <rPh sb="5" eb="6">
      <t>コ</t>
    </rPh>
    <phoneticPr fontId="2"/>
  </si>
  <si>
    <t xml:space="preserve">個人種目 </t>
    <rPh sb="0" eb="2">
      <t>コジン</t>
    </rPh>
    <rPh sb="2" eb="4">
      <t>シュモク</t>
    </rPh>
    <phoneticPr fontId="2"/>
  </si>
  <si>
    <t xml:space="preserve">保険料･参加料 </t>
    <rPh sb="0" eb="2">
      <t>ホケン</t>
    </rPh>
    <rPh sb="2" eb="3">
      <t>リョウ</t>
    </rPh>
    <rPh sb="4" eb="6">
      <t>サンカ</t>
    </rPh>
    <rPh sb="6" eb="7">
      <t>リョウ</t>
    </rPh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</si>
  <si>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一般</t>
    </r>
    <rPh sb="4" eb="6">
      <t>イッパン</t>
    </rPh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</si>
  <si>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高校</t>
    </r>
    <rPh sb="4" eb="6">
      <t>コウコウ</t>
    </rPh>
    <phoneticPr fontId="2"/>
  </si>
  <si>
    <t>都道府県</t>
    <rPh sb="0" eb="4">
      <t>トドウフケン</t>
    </rPh>
    <phoneticPr fontId="2"/>
  </si>
  <si>
    <t>所属名称(略称)</t>
    <rPh sb="0" eb="2">
      <t>ショゾク</t>
    </rPh>
    <rPh sb="2" eb="4">
      <t>メイショウ</t>
    </rPh>
    <rPh sb="5" eb="7">
      <t>リャクショウ</t>
    </rPh>
    <phoneticPr fontId="2"/>
  </si>
  <si>
    <t>ここに入力</t>
    <rPh sb="3" eb="5">
      <t>ニュウリョク</t>
    </rPh>
    <phoneticPr fontId="2"/>
  </si>
  <si>
    <t>印</t>
    <rPh sb="0" eb="1">
      <t>イン</t>
    </rPh>
    <phoneticPr fontId="2"/>
  </si>
  <si>
    <t>連絡先(TEL)</t>
    <phoneticPr fontId="2"/>
  </si>
  <si>
    <r>
      <t>ここに入力</t>
    </r>
    <r>
      <rPr>
        <sz val="8"/>
        <rFont val="ＭＳ ゴシック"/>
        <family val="3"/>
        <charset val="128"/>
      </rPr>
      <t>(携帯電話の番号を入力)</t>
    </r>
    <rPh sb="3" eb="5">
      <t>ニュウリョク</t>
    </rPh>
    <rPh sb="6" eb="8">
      <t>ケイタイ</t>
    </rPh>
    <rPh sb="8" eb="10">
      <t>デンワ</t>
    </rPh>
    <rPh sb="11" eb="13">
      <t>バンゴウ</t>
    </rPh>
    <rPh sb="14" eb="16">
      <t>ニュウリョク</t>
    </rPh>
    <phoneticPr fontId="2"/>
  </si>
  <si>
    <t>所属名称(ｶﾅ)</t>
    <rPh sb="0" eb="2">
      <t>ショゾク</t>
    </rPh>
    <rPh sb="2" eb="4">
      <t>メイショウ</t>
    </rPh>
    <phoneticPr fontId="2"/>
  </si>
  <si>
    <t>種別</t>
    <rPh sb="0" eb="2">
      <t>シュベツ</t>
    </rPh>
    <phoneticPr fontId="2"/>
  </si>
  <si>
    <t>北海道</t>
    <rPh sb="0" eb="3">
      <t>ホッカイドウ</t>
    </rPh>
    <phoneticPr fontId="41"/>
  </si>
  <si>
    <t>01</t>
    <phoneticPr fontId="41"/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</si>
  <si>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</si>
  <si>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</si>
  <si>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</si>
  <si>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</si>
  <si>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</si>
  <si>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</si>
  <si>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</si>
  <si>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</si>
  <si>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</si>
  <si>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</si>
  <si>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</si>
  <si>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</si>
  <si>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</si>
  <si>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</si>
  <si>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</si>
  <si>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</si>
  <si>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</si>
  <si>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</si>
  <si>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</si>
  <si>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</si>
  <si>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</si>
  <si>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</si>
  <si>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</si>
  <si>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</si>
  <si>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</si>
  <si>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</si>
  <si>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</si>
  <si>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</si>
  <si>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</si>
  <si>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</si>
  <si>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</si>
  <si>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</si>
  <si>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</si>
  <si>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</si>
  <si>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</si>
  <si>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</si>
  <si>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</si>
  <si>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</si>
  <si>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</si>
  <si>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</si>
  <si>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</si>
  <si>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</si>
  <si>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</si>
  <si>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</si>
  <si>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鹿児島</t>
  </si>
  <si>
    <t>沖縄</t>
    <rPh sb="0" eb="2">
      <t>オキナワ</t>
    </rPh>
    <phoneticPr fontId="41"/>
  </si>
  <si>
    <t>HELP</t>
    <phoneticPr fontId="2"/>
  </si>
  <si>
    <t>全種目数</t>
    <rPh sb="0" eb="1">
      <t>ゼン</t>
    </rPh>
    <rPh sb="1" eb="3">
      <t>シュモク</t>
    </rPh>
    <rPh sb="3" eb="4">
      <t>スウ</t>
    </rPh>
    <phoneticPr fontId="2"/>
  </si>
  <si>
    <t>高知</t>
  </si>
  <si>
    <t>00300</t>
  </si>
  <si>
    <t>00800</t>
  </si>
  <si>
    <t>01000</t>
  </si>
  <si>
    <t>07100</t>
  </si>
  <si>
    <t>07300</t>
  </si>
  <si>
    <t>08100</t>
  </si>
  <si>
    <t>08350</t>
  </si>
  <si>
    <t>08400</t>
  </si>
  <si>
    <t>08550</t>
  </si>
  <si>
    <t>性
Code</t>
    <rPh sb="0" eb="1">
      <t>セイ</t>
    </rPh>
    <phoneticPr fontId="2"/>
  </si>
  <si>
    <t>所属Code</t>
    <rPh sb="0" eb="2">
      <t>ショゾク</t>
    </rPh>
    <phoneticPr fontId="2"/>
  </si>
  <si>
    <t>種目</t>
    <rPh sb="0" eb="2">
      <t>シュモク</t>
    </rPh>
    <phoneticPr fontId="2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</si>
  <si>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2"/>
  </si>
  <si>
    <t>性</t>
    <rPh sb="0" eb="1">
      <t>セイ</t>
    </rPh>
    <phoneticPr fontId="2"/>
  </si>
  <si>
    <t>申込責任者(引率者氏名)</t>
    <phoneticPr fontId="2"/>
  </si>
  <si>
    <t>職印</t>
    <rPh sb="0" eb="1">
      <t>ショク</t>
    </rPh>
    <rPh sb="1" eb="2">
      <t>イン</t>
    </rPh>
    <phoneticPr fontId="2"/>
  </si>
  <si>
    <t>ﾘｽﾄから選択</t>
    <rPh sb="5" eb="7">
      <t>センタク</t>
    </rPh>
    <phoneticPr fontId="2"/>
  </si>
  <si>
    <t>08230</t>
  </si>
  <si>
    <t>200m</t>
    <phoneticPr fontId="2"/>
  </si>
  <si>
    <t>1500m</t>
    <phoneticPr fontId="2"/>
  </si>
  <si>
    <t>3000m</t>
    <phoneticPr fontId="2"/>
  </si>
  <si>
    <t>走高跳</t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</si>
  <si>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一男</t>
    </r>
    <rPh sb="4" eb="5">
      <t>イチ</t>
    </rPh>
    <rPh sb="5" eb="6">
      <t>オトコ</t>
    </rPh>
    <phoneticPr fontId="2"/>
  </si>
  <si>
    <t>08230</t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</si>
  <si>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高男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</si>
  <si>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中男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</si>
  <si>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女子</t>
    </r>
    <rPh sb="4" eb="6">
      <t>ジョシ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</si>
  <si>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</si>
  <si>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</si>
  <si>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</si>
  <si>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</si>
  <si>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</si>
  <si>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</si>
  <si>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</si>
  <si>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ｈ</t>
    <phoneticPr fontId="2"/>
  </si>
  <si>
    <t>あったか!りょうま記録会</t>
    <rPh sb="9" eb="11">
      <t>キロク</t>
    </rPh>
    <rPh sb="11" eb="12">
      <t>カイ</t>
    </rPh>
    <phoneticPr fontId="2"/>
  </si>
  <si>
    <t>00201</t>
  </si>
  <si>
    <t>00202</t>
  </si>
  <si>
    <t>あったか！りょうま記録会</t>
    <rPh sb="9" eb="11">
      <t>キロク</t>
    </rPh>
    <rPh sb="11" eb="12">
      <t>カイ</t>
    </rPh>
    <phoneticPr fontId="2"/>
  </si>
  <si>
    <r>
      <t>100m/1</t>
    </r>
    <r>
      <rPr>
        <sz val="11"/>
        <rFont val="ＭＳ Ｐゴシック"/>
        <family val="3"/>
        <charset val="128"/>
      </rPr>
      <t>本目</t>
    </r>
  </si>
  <si>
    <r>
      <t>100m/2</t>
    </r>
    <r>
      <rPr>
        <sz val="11"/>
        <rFont val="ＭＳ Ｐゴシック"/>
        <family val="3"/>
        <charset val="128"/>
      </rPr>
      <t>本目</t>
    </r>
  </si>
  <si>
    <t>200m</t>
    <phoneticPr fontId="2"/>
  </si>
  <si>
    <t>00300</t>
    <phoneticPr fontId="2"/>
  </si>
  <si>
    <t>1500m</t>
    <phoneticPr fontId="2"/>
  </si>
  <si>
    <t>00800</t>
    <phoneticPr fontId="2"/>
  </si>
  <si>
    <t>3000m</t>
    <phoneticPr fontId="2"/>
  </si>
  <si>
    <t>走高跳</t>
    <phoneticPr fontId="2"/>
  </si>
  <si>
    <t>走幅跳</t>
    <phoneticPr fontId="2"/>
  </si>
  <si>
    <t>08230</t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</si>
  <si>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中学</t>
    </r>
    <rPh sb="4" eb="6">
      <t>チュウガク</t>
    </rPh>
    <phoneticPr fontId="2"/>
  </si>
  <si>
    <t>00201</t>
    <phoneticPr fontId="2"/>
  </si>
  <si>
    <r>
      <t>100m/1</t>
    </r>
    <r>
      <rPr>
        <sz val="11"/>
        <rFont val="ＭＳ Ｐゴシック"/>
        <family val="3"/>
        <charset val="128"/>
      </rPr>
      <t>本目</t>
    </r>
    <rPh sb="6" eb="7">
      <t>ホン</t>
    </rPh>
    <rPh sb="7" eb="8">
      <t>メ</t>
    </rPh>
    <phoneticPr fontId="2"/>
  </si>
  <si>
    <t>00202</t>
    <phoneticPr fontId="2"/>
  </si>
  <si>
    <r>
      <t>100m/2</t>
    </r>
    <r>
      <rPr>
        <sz val="11"/>
        <rFont val="ＭＳ Ｐゴシック"/>
        <family val="3"/>
        <charset val="128"/>
      </rPr>
      <t>本目</t>
    </r>
    <rPh sb="6" eb="7">
      <t>ホン</t>
    </rPh>
    <rPh sb="7" eb="8">
      <t>メ</t>
    </rPh>
    <phoneticPr fontId="2"/>
  </si>
  <si>
    <t>00800</t>
    <phoneticPr fontId="2"/>
  </si>
  <si>
    <t>中学</t>
    <rPh sb="0" eb="2">
      <t>チュウガク</t>
    </rPh>
    <phoneticPr fontId="2"/>
  </si>
  <si>
    <t>一般</t>
    <rPh sb="0" eb="2">
      <t>イッパン</t>
    </rPh>
    <phoneticPr fontId="2"/>
  </si>
  <si>
    <r>
      <t>●</t>
    </r>
    <r>
      <rPr>
        <sz val="16"/>
        <rFont val="Arial"/>
        <family val="2"/>
      </rPr>
      <t>2013</t>
    </r>
    <r>
      <rPr>
        <sz val="16"/>
        <rFont val="ＭＳ Ｐゴシック"/>
        <family val="3"/>
        <charset val="128"/>
      </rPr>
      <t>年</t>
    </r>
    <r>
      <rPr>
        <sz val="16"/>
        <rFont val="Arial"/>
        <family val="2"/>
      </rPr>
      <t>3</t>
    </r>
    <r>
      <rPr>
        <sz val="16"/>
        <rFont val="ＭＳ Ｐゴシック"/>
        <family val="3"/>
        <charset val="128"/>
      </rPr>
      <t>月実施の競技会から，</t>
    </r>
    <r>
      <rPr>
        <sz val="16"/>
        <rFont val="Arial"/>
        <family val="2"/>
      </rPr>
      <t>1</t>
    </r>
    <r>
      <rPr>
        <sz val="16"/>
        <rFont val="ＭＳ Ｐゴシック"/>
        <family val="3"/>
        <charset val="128"/>
      </rPr>
      <t>人</t>
    </r>
    <r>
      <rPr>
        <sz val="16"/>
        <rFont val="Arial"/>
        <family val="2"/>
      </rPr>
      <t>3</t>
    </r>
    <r>
      <rPr>
        <sz val="16"/>
        <rFont val="ＭＳ Ｐゴシック"/>
        <family val="3"/>
        <charset val="128"/>
      </rPr>
      <t xml:space="preserve">種目までしか出場できなくなりました。
</t>
    </r>
    <r>
      <rPr>
        <sz val="6"/>
        <rFont val="Arial"/>
        <family val="2"/>
      </rPr>
      <t xml:space="preserve">
</t>
    </r>
    <r>
      <rPr>
        <sz val="16"/>
        <rFont val="ＭＳ Ｐゴシック"/>
        <family val="3"/>
        <charset val="128"/>
      </rPr>
      <t>●</t>
    </r>
    <r>
      <rPr>
        <sz val="16"/>
        <rFont val="Arial"/>
        <family val="2"/>
      </rPr>
      <t>100m</t>
    </r>
    <r>
      <rPr>
        <sz val="16"/>
        <rFont val="ＭＳ Ｐゴシック"/>
        <family val="3"/>
        <charset val="128"/>
      </rPr>
      <t>は，</t>
    </r>
    <r>
      <rPr>
        <sz val="16"/>
        <rFont val="Arial"/>
        <family val="2"/>
      </rPr>
      <t>1</t>
    </r>
    <r>
      <rPr>
        <sz val="16"/>
        <rFont val="ＭＳ Ｐゴシック"/>
        <family val="3"/>
        <charset val="128"/>
      </rPr>
      <t>本目･</t>
    </r>
    <r>
      <rPr>
        <sz val="16"/>
        <rFont val="Arial"/>
        <family val="2"/>
      </rPr>
      <t>2</t>
    </r>
    <r>
      <rPr>
        <sz val="16"/>
        <rFont val="ＭＳ Ｐゴシック"/>
        <family val="3"/>
        <charset val="128"/>
      </rPr>
      <t>本目をそれぞれ</t>
    </r>
    <r>
      <rPr>
        <sz val="16"/>
        <rFont val="Arial"/>
        <family val="2"/>
      </rPr>
      <t>1</t>
    </r>
    <r>
      <rPr>
        <sz val="16"/>
        <rFont val="ＭＳ Ｐゴシック"/>
        <family val="3"/>
        <charset val="128"/>
      </rPr>
      <t xml:space="preserve">種目と計算します。
</t>
    </r>
    <r>
      <rPr>
        <sz val="16"/>
        <rFont val="ＭＳ Ｐゴシック"/>
        <family val="3"/>
        <charset val="128"/>
      </rPr>
      <t>●</t>
    </r>
    <r>
      <rPr>
        <sz val="16"/>
        <rFont val="Arial"/>
        <family val="2"/>
      </rPr>
      <t>1</t>
    </r>
    <r>
      <rPr>
        <sz val="16"/>
        <rFont val="ＭＳ Ｐゴシック"/>
        <family val="3"/>
        <charset val="128"/>
      </rPr>
      <t>日の出場種目は，</t>
    </r>
    <r>
      <rPr>
        <sz val="16"/>
        <rFont val="Arial"/>
        <family val="2"/>
      </rPr>
      <t>2</t>
    </r>
    <r>
      <rPr>
        <sz val="16"/>
        <rFont val="ＭＳ Ｐゴシック"/>
        <family val="3"/>
        <charset val="128"/>
      </rPr>
      <t xml:space="preserve">種目までです。
</t>
    </r>
    <r>
      <rPr>
        <sz val="16"/>
        <rFont val="ＭＳ Ｐゴシック"/>
        <family val="3"/>
        <charset val="128"/>
      </rPr>
      <t>●</t>
    </r>
    <r>
      <rPr>
        <b/>
        <sz val="16"/>
        <color indexed="10"/>
        <rFont val="ＭＳ Ｐゴシック"/>
        <family val="3"/>
        <charset val="128"/>
      </rPr>
      <t>種目</t>
    </r>
    <r>
      <rPr>
        <b/>
        <sz val="16"/>
        <color indexed="10"/>
        <rFont val="Arial"/>
        <family val="2"/>
      </rPr>
      <t>Code</t>
    </r>
    <r>
      <rPr>
        <b/>
        <sz val="16"/>
        <color indexed="10"/>
        <rFont val="ＭＳ Ｐゴシック"/>
        <family val="3"/>
        <charset val="128"/>
      </rPr>
      <t>は，必ず【種目１】から順に入力してください。</t>
    </r>
    <rPh sb="5" eb="6">
      <t>ネン</t>
    </rPh>
    <rPh sb="7" eb="8">
      <t>ガツ</t>
    </rPh>
    <rPh sb="8" eb="10">
      <t>ジッシ</t>
    </rPh>
    <rPh sb="11" eb="14">
      <t>キョウギカイ</t>
    </rPh>
    <rPh sb="18" eb="19">
      <t>ニン</t>
    </rPh>
    <rPh sb="20" eb="22">
      <t>シュモク</t>
    </rPh>
    <rPh sb="26" eb="28">
      <t>シュツジョウ</t>
    </rPh>
    <rPh sb="48" eb="49">
      <t>ホン</t>
    </rPh>
    <rPh sb="49" eb="50">
      <t>メ</t>
    </rPh>
    <rPh sb="52" eb="53">
      <t>ホン</t>
    </rPh>
    <rPh sb="53" eb="54">
      <t>メ</t>
    </rPh>
    <rPh sb="60" eb="62">
      <t>シュモク</t>
    </rPh>
    <rPh sb="63" eb="65">
      <t>ケイサン</t>
    </rPh>
    <rPh sb="72" eb="73">
      <t>ニチ</t>
    </rPh>
    <rPh sb="74" eb="76">
      <t>シュツジョウ</t>
    </rPh>
    <rPh sb="76" eb="78">
      <t>シュモク</t>
    </rPh>
    <rPh sb="81" eb="83">
      <t>シュモク</t>
    </rPh>
    <rPh sb="90" eb="92">
      <t>シュモク</t>
    </rPh>
    <rPh sb="98" eb="99">
      <t>カナラ</t>
    </rPh>
    <rPh sb="101" eb="103">
      <t>シュモク</t>
    </rPh>
    <rPh sb="107" eb="108">
      <t>ジュン</t>
    </rPh>
    <rPh sb="109" eb="111">
      <t>ニュウリョク</t>
    </rPh>
    <phoneticPr fontId="2"/>
  </si>
  <si>
    <t xml:space="preserve">リ レ ー </t>
    <phoneticPr fontId="2"/>
  </si>
  <si>
    <t>ﾛｰﾏ字＋生年()</t>
    <rPh sb="3" eb="4">
      <t>ジ</t>
    </rPh>
    <rPh sb="5" eb="7">
      <t>セイネン</t>
    </rPh>
    <phoneticPr fontId="2"/>
  </si>
  <si>
    <t>Noｶｰﾄﾞ</t>
    <phoneticPr fontId="2"/>
  </si>
  <si>
    <t>ﾌﾘｶﾞﾅ</t>
    <phoneticPr fontId="2"/>
  </si>
  <si>
    <t>Code</t>
    <phoneticPr fontId="2"/>
  </si>
  <si>
    <t>やり投</t>
    <phoneticPr fontId="2"/>
  </si>
  <si>
    <t>09200</t>
  </si>
  <si>
    <t>09300</t>
  </si>
  <si>
    <t>01000</t>
    <phoneticPr fontId="2"/>
  </si>
  <si>
    <t>＊長距離種目は，男女とも3000mになりました。</t>
    <rPh sb="1" eb="4">
      <t>チョウキョリ</t>
    </rPh>
    <rPh sb="4" eb="6">
      <t>シュモク</t>
    </rPh>
    <rPh sb="8" eb="10">
      <t>ダンジョ</t>
    </rPh>
    <phoneticPr fontId="2"/>
  </si>
  <si>
    <t>＊やり投へのエントリーは高校，一般だけです。</t>
    <rPh sb="3" eb="4">
      <t>ナ</t>
    </rPh>
    <rPh sb="12" eb="14">
      <t>コウコウ</t>
    </rPh>
    <rPh sb="15" eb="17">
      <t>イッパン</t>
    </rPh>
    <phoneticPr fontId="2"/>
  </si>
  <si>
    <t>09300</t>
    <phoneticPr fontId="2"/>
  </si>
  <si>
    <t>09200</t>
    <phoneticPr fontId="2"/>
  </si>
  <si>
    <r>
      <t>やり投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男子</t>
    </r>
    <rPh sb="4" eb="6">
      <t>ダンシ</t>
    </rPh>
    <phoneticPr fontId="2"/>
  </si>
  <si>
    <r>
      <t>やり投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女子</t>
    </r>
    <rPh sb="4" eb="6">
      <t>ジョシ</t>
    </rPh>
    <phoneticPr fontId="2"/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</si>
  <si>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中女</t>
    </r>
    <phoneticPr fontId="2"/>
  </si>
  <si>
    <t>07300</t>
    <phoneticPr fontId="2"/>
  </si>
  <si>
    <t>走幅跳</t>
    <rPh sb="0" eb="3">
      <t>bj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</si>
</sst>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0;0;"/>
    <numFmt numFmtId="182" formatCode="yy/m/d"/>
    <numFmt numFmtId="183" formatCode="0&quot;人&quot;"/>
  </numFmts>
  <fonts count="5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2"/>
      <color indexed="81"/>
      <name val="ＭＳ ゴシック"/>
      <family val="3"/>
      <charset val="128"/>
    </font>
    <font>
      <sz val="12"/>
      <color indexed="81"/>
      <name val="Arial"/>
      <family val="2"/>
    </font>
    <font>
      <b/>
      <sz val="12"/>
      <color indexed="81"/>
      <name val="Arial"/>
      <family val="2"/>
    </font>
    <font>
      <sz val="4"/>
      <color indexed="81"/>
      <name val="ＭＳ ゴシック"/>
      <family val="3"/>
      <charset val="128"/>
    </font>
    <font>
      <sz val="8"/>
      <color indexed="81"/>
      <name val="Arial"/>
      <family val="2"/>
    </font>
    <font>
      <sz val="6"/>
      <color indexed="81"/>
      <name val="Arial"/>
      <family val="2"/>
    </font>
    <font>
      <sz val="10"/>
      <color indexed="81"/>
      <name val="ＭＳ ゴシック"/>
      <family val="3"/>
      <charset val="128"/>
    </font>
    <font>
      <sz val="10"/>
      <color indexed="81"/>
      <name val="Arial"/>
      <family val="2"/>
    </font>
    <font>
      <u/>
      <sz val="10"/>
      <color indexed="81"/>
      <name val="ＭＳ ゴシック"/>
      <family val="3"/>
      <charset val="128"/>
    </font>
    <font>
      <u/>
      <sz val="10"/>
      <color indexed="81"/>
      <name val="Arial"/>
      <family val="2"/>
    </font>
    <font>
      <b/>
      <sz val="10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b/>
      <sz val="10"/>
      <color indexed="81"/>
      <name val="Arial"/>
      <family val="2"/>
    </font>
    <font>
      <sz val="6"/>
      <color indexed="81"/>
      <name val="ＭＳ ゴシック"/>
      <family val="3"/>
      <charset val="128"/>
    </font>
    <font>
      <b/>
      <sz val="11"/>
      <color indexed="10"/>
      <name val="Arial"/>
      <family val="2"/>
    </font>
    <font>
      <sz val="13"/>
      <name val="ＭＳ ゴシック"/>
      <family val="3"/>
      <charset val="128"/>
    </font>
    <font>
      <sz val="11"/>
      <name val="Arial Narrow"/>
      <family val="2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u/>
      <sz val="10"/>
      <color indexed="8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b/>
      <sz val="11"/>
      <name val="Arial"/>
      <family val="2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Arial"/>
      <family val="2"/>
    </font>
    <font>
      <sz val="12"/>
      <color indexed="10"/>
      <name val="ＭＳ ゴシック"/>
      <family val="3"/>
      <charset val="128"/>
    </font>
    <font>
      <b/>
      <sz val="9"/>
      <color indexed="10"/>
      <name val="Arial"/>
      <family val="2"/>
    </font>
    <font>
      <b/>
      <sz val="16"/>
      <color indexed="81"/>
      <name val="ＭＳ ゴシック"/>
      <family val="3"/>
      <charset val="128"/>
    </font>
    <font>
      <b/>
      <u/>
      <sz val="10"/>
      <color indexed="81"/>
      <name val="Arial"/>
      <family val="2"/>
    </font>
    <font>
      <u/>
      <sz val="12"/>
      <color indexed="81"/>
      <name val="ＭＳ ゴシック"/>
      <family val="3"/>
      <charset val="128"/>
    </font>
    <font>
      <u/>
      <sz val="12"/>
      <color indexed="81"/>
      <name val="Arial"/>
      <family val="2"/>
    </font>
    <font>
      <sz val="16"/>
      <name val="ＭＳ Ｐゴシック"/>
      <family val="3"/>
      <charset val="128"/>
    </font>
    <font>
      <sz val="16"/>
      <name val="Arial"/>
      <family val="2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Arial"/>
      <family val="2"/>
    </font>
    <font>
      <sz val="6"/>
      <name val="Arial"/>
      <family val="2"/>
    </font>
    <font>
      <b/>
      <sz val="12"/>
      <color indexed="10"/>
      <name val="ＭＳ ゴシック"/>
      <family val="3"/>
      <charset val="128"/>
    </font>
    <font>
      <sz val="10.5"/>
      <name val="Arial"/>
      <family val="2"/>
    </font>
    <font>
      <sz val="10.5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lightGray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0" fillId="0" borderId="0" xfId="0" applyFill="1" applyBorder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49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9" fontId="0" fillId="0" borderId="0" xfId="0" applyNumberFormat="1" applyFill="1" applyAlignment="1"/>
    <xf numFmtId="0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Fill="1" applyBorder="1" applyAlignment="1" applyProtection="1">
      <protection hidden="1"/>
    </xf>
    <xf numFmtId="5" fontId="6" fillId="0" borderId="0" xfId="0" applyNumberFormat="1" applyFont="1" applyFill="1" applyBorder="1" applyAlignment="1" applyProtection="1">
      <alignment horizontal="right"/>
      <protection hidden="1"/>
    </xf>
    <xf numFmtId="0" fontId="24" fillId="2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vertical="center"/>
      <protection hidden="1"/>
    </xf>
    <xf numFmtId="176" fontId="25" fillId="0" borderId="0" xfId="0" applyNumberFormat="1" applyFont="1" applyFill="1" applyBorder="1" applyAlignment="1" applyProtection="1">
      <alignment horizontal="left" vertical="center" indent="1"/>
      <protection hidden="1"/>
    </xf>
    <xf numFmtId="176" fontId="4" fillId="0" borderId="0" xfId="0" applyNumberFormat="1" applyFont="1" applyFill="1" applyBorder="1" applyAlignment="1" applyProtection="1">
      <alignment horizontal="left" vertical="center"/>
      <protection hidden="1"/>
    </xf>
    <xf numFmtId="5" fontId="5" fillId="0" borderId="3" xfId="0" applyNumberFormat="1" applyFont="1" applyFill="1" applyBorder="1" applyAlignment="1" applyProtection="1">
      <alignment horizontal="center" vertical="center"/>
      <protection hidden="1"/>
    </xf>
    <xf numFmtId="58" fontId="28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49" fontId="1" fillId="0" borderId="5" xfId="0" applyNumberFormat="1" applyFont="1" applyFill="1" applyBorder="1" applyAlignment="1" applyProtection="1">
      <protection hidden="1"/>
    </xf>
    <xf numFmtId="0" fontId="1" fillId="0" borderId="6" xfId="0" applyNumberFormat="1" applyFont="1" applyFill="1" applyBorder="1" applyAlignment="1" applyProtection="1">
      <protection hidden="1"/>
    </xf>
    <xf numFmtId="49" fontId="1" fillId="0" borderId="6" xfId="0" applyNumberFormat="1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49" fontId="33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32" fillId="0" borderId="9" xfId="0" applyNumberFormat="1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protection hidden="1"/>
    </xf>
    <xf numFmtId="0" fontId="0" fillId="0" borderId="0" xfId="0" applyFill="1" applyBorder="1" applyAlignment="1">
      <alignment vertical="center"/>
    </xf>
    <xf numFmtId="0" fontId="34" fillId="3" borderId="2" xfId="0" applyFont="1" applyFill="1" applyBorder="1" applyAlignment="1" applyProtection="1">
      <alignment vertical="center"/>
      <protection hidden="1"/>
    </xf>
    <xf numFmtId="176" fontId="32" fillId="0" borderId="10" xfId="0" applyNumberFormat="1" applyFont="1" applyFill="1" applyBorder="1" applyAlignment="1" applyProtection="1">
      <alignment vertical="center"/>
      <protection locked="0"/>
    </xf>
    <xf numFmtId="58" fontId="35" fillId="0" borderId="0" xfId="0" quotePrefix="1" applyNumberFormat="1" applyFont="1" applyAlignment="1" applyProtection="1">
      <alignment horizontal="left"/>
      <protection hidden="1"/>
    </xf>
    <xf numFmtId="58" fontId="35" fillId="0" borderId="0" xfId="0" quotePrefix="1" applyNumberFormat="1" applyFont="1" applyFill="1" applyBorder="1" applyAlignment="1" applyProtection="1">
      <alignment horizontal="left"/>
      <protection hidden="1"/>
    </xf>
    <xf numFmtId="0" fontId="35" fillId="0" borderId="0" xfId="0" quotePrefix="1" applyFont="1" applyFill="1" applyAlignment="1" applyProtection="1">
      <alignment horizontal="left"/>
      <protection hidden="1"/>
    </xf>
    <xf numFmtId="0" fontId="35" fillId="0" borderId="0" xfId="0" quotePrefix="1" applyFont="1" applyFill="1" applyBorder="1" applyAlignment="1" applyProtection="1">
      <alignment horizontal="left"/>
      <protection hidden="1"/>
    </xf>
    <xf numFmtId="49" fontId="35" fillId="0" borderId="0" xfId="0" applyNumberFormat="1" applyFont="1" applyFill="1" applyAlignment="1"/>
    <xf numFmtId="49" fontId="32" fillId="0" borderId="0" xfId="0" applyNumberFormat="1" applyFont="1" applyBorder="1"/>
    <xf numFmtId="0" fontId="38" fillId="4" borderId="0" xfId="0" applyFont="1" applyFill="1"/>
    <xf numFmtId="0" fontId="39" fillId="4" borderId="0" xfId="0" applyFont="1" applyFill="1" applyAlignment="1">
      <alignment horizontal="center"/>
    </xf>
    <xf numFmtId="49" fontId="3" fillId="0" borderId="11" xfId="0" applyNumberFormat="1" applyFont="1" applyBorder="1"/>
    <xf numFmtId="49" fontId="40" fillId="0" borderId="12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49" fontId="3" fillId="0" borderId="14" xfId="0" applyNumberFormat="1" applyFont="1" applyBorder="1"/>
    <xf numFmtId="49" fontId="3" fillId="0" borderId="14" xfId="0" quotePrefix="1" applyNumberFormat="1" applyFont="1" applyBorder="1" applyAlignment="1">
      <alignment horizontal="left"/>
    </xf>
    <xf numFmtId="49" fontId="40" fillId="0" borderId="12" xfId="0" quotePrefix="1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4" xfId="0" quotePrefix="1" applyNumberFormat="1" applyFont="1" applyBorder="1" applyAlignment="1">
      <alignment horizontal="left"/>
    </xf>
    <xf numFmtId="49" fontId="5" fillId="0" borderId="17" xfId="0" quotePrefix="1" applyNumberFormat="1" applyFont="1" applyBorder="1" applyAlignment="1"/>
    <xf numFmtId="49" fontId="5" fillId="0" borderId="17" xfId="0" applyNumberFormat="1" applyFont="1" applyBorder="1" applyAlignment="1"/>
    <xf numFmtId="0" fontId="39" fillId="0" borderId="0" xfId="0" applyFont="1"/>
    <xf numFmtId="0" fontId="35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quotePrefix="1" applyNumberFormat="1" applyFont="1" applyAlignment="1" applyProtection="1">
      <protection hidden="1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0" fontId="0" fillId="0" borderId="0" xfId="0" applyNumberForma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 hidden="1"/>
    </xf>
    <xf numFmtId="0" fontId="34" fillId="3" borderId="2" xfId="0" applyFont="1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right" vertical="center"/>
    </xf>
    <xf numFmtId="49" fontId="32" fillId="0" borderId="0" xfId="0" applyNumberFormat="1" applyFont="1" applyFill="1" applyBorder="1"/>
    <xf numFmtId="0" fontId="0" fillId="5" borderId="18" xfId="0" applyFill="1" applyBorder="1" applyAlignment="1" applyProtection="1">
      <alignment vertical="center"/>
      <protection hidden="1"/>
    </xf>
    <xf numFmtId="0" fontId="43" fillId="0" borderId="0" xfId="0" applyFont="1" applyBorder="1"/>
    <xf numFmtId="49" fontId="3" fillId="0" borderId="19" xfId="0" applyNumberFormat="1" applyFont="1" applyBorder="1"/>
    <xf numFmtId="49" fontId="3" fillId="0" borderId="20" xfId="0" quotePrefix="1" applyNumberFormat="1" applyFont="1" applyBorder="1" applyAlignment="1">
      <alignment horizontal="left"/>
    </xf>
    <xf numFmtId="49" fontId="3" fillId="0" borderId="20" xfId="0" applyNumberFormat="1" applyFont="1" applyBorder="1"/>
    <xf numFmtId="49" fontId="5" fillId="0" borderId="20" xfId="0" quotePrefix="1" applyNumberFormat="1" applyFont="1" applyBorder="1" applyAlignment="1">
      <alignment horizontal="left"/>
    </xf>
    <xf numFmtId="49" fontId="5" fillId="0" borderId="20" xfId="0" applyNumberFormat="1" applyFont="1" applyBorder="1"/>
    <xf numFmtId="49" fontId="3" fillId="0" borderId="19" xfId="0" quotePrefix="1" applyNumberFormat="1" applyFont="1" applyBorder="1" applyAlignment="1">
      <alignment horizontal="left"/>
    </xf>
    <xf numFmtId="5" fontId="40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82" fontId="1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3" xfId="0" applyNumberFormat="1" applyFont="1" applyBorder="1"/>
    <xf numFmtId="49" fontId="3" fillId="0" borderId="24" xfId="0" quotePrefix="1" applyNumberFormat="1" applyFont="1" applyBorder="1" applyAlignment="1">
      <alignment horizontal="left"/>
    </xf>
    <xf numFmtId="49" fontId="3" fillId="0" borderId="25" xfId="0" applyNumberFormat="1" applyFont="1" applyBorder="1"/>
    <xf numFmtId="49" fontId="5" fillId="0" borderId="26" xfId="0" applyNumberFormat="1" applyFont="1" applyBorder="1"/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" fillId="6" borderId="0" xfId="0" quotePrefix="1" applyNumberFormat="1" applyFont="1" applyFill="1" applyAlignment="1" applyProtection="1">
      <protection hidden="1"/>
    </xf>
    <xf numFmtId="0" fontId="1" fillId="7" borderId="0" xfId="0" quotePrefix="1" applyNumberFormat="1" applyFont="1" applyFill="1" applyAlignment="1" applyProtection="1">
      <protection hidden="1"/>
    </xf>
    <xf numFmtId="183" fontId="3" fillId="0" borderId="3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6" fillId="0" borderId="8" xfId="0" applyFont="1" applyFill="1" applyBorder="1" applyAlignment="1" applyProtection="1">
      <alignment vertical="center"/>
      <protection locked="0"/>
    </xf>
    <xf numFmtId="0" fontId="32" fillId="0" borderId="31" xfId="0" applyFont="1" applyFill="1" applyBorder="1" applyAlignment="1" applyProtection="1">
      <alignment vertical="center" wrapText="1"/>
      <protection hidden="1"/>
    </xf>
    <xf numFmtId="0" fontId="32" fillId="0" borderId="21" xfId="0" applyFont="1" applyFill="1" applyBorder="1" applyAlignment="1" applyProtection="1">
      <alignment vertical="center"/>
      <protection hidden="1"/>
    </xf>
    <xf numFmtId="0" fontId="57" fillId="0" borderId="32" xfId="0" applyNumberFormat="1" applyFont="1" applyFill="1" applyBorder="1" applyAlignment="1" applyProtection="1">
      <protection hidden="1"/>
    </xf>
    <xf numFmtId="49" fontId="57" fillId="0" borderId="33" xfId="0" applyNumberFormat="1" applyFont="1" applyFill="1" applyBorder="1" applyAlignment="1" applyProtection="1">
      <protection hidden="1"/>
    </xf>
    <xf numFmtId="0" fontId="57" fillId="0" borderId="34" xfId="0" applyFont="1" applyFill="1" applyBorder="1" applyAlignment="1" applyProtection="1">
      <protection hidden="1"/>
    </xf>
    <xf numFmtId="49" fontId="56" fillId="0" borderId="35" xfId="0" applyNumberFormat="1" applyFont="1" applyFill="1" applyBorder="1" applyAlignment="1" applyProtection="1">
      <protection hidden="1"/>
    </xf>
    <xf numFmtId="0" fontId="1" fillId="0" borderId="18" xfId="0" applyFont="1" applyFill="1" applyBorder="1" applyAlignment="1"/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49" fontId="5" fillId="8" borderId="36" xfId="0" applyNumberFormat="1" applyFont="1" applyFill="1" applyBorder="1" applyAlignment="1"/>
    <xf numFmtId="49" fontId="40" fillId="8" borderId="37" xfId="0" applyNumberFormat="1" applyFont="1" applyFill="1" applyBorder="1" applyAlignment="1">
      <alignment horizontal="center"/>
    </xf>
    <xf numFmtId="49" fontId="40" fillId="8" borderId="38" xfId="0" applyNumberFormat="1" applyFont="1" applyFill="1" applyBorder="1" applyAlignment="1">
      <alignment horizontal="center"/>
    </xf>
    <xf numFmtId="0" fontId="5" fillId="0" borderId="0" xfId="0" applyFont="1"/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" fillId="0" borderId="31" xfId="0" applyFont="1" applyFill="1" applyBorder="1" applyAlignment="1" applyProtection="1">
      <alignment horizontal="center" vertical="center"/>
      <protection locked="0" hidden="1"/>
    </xf>
    <xf numFmtId="0" fontId="3" fillId="0" borderId="27" xfId="0" applyFont="1" applyBorder="1" applyAlignment="1" applyProtection="1">
      <alignment horizontal="center" vertical="center"/>
      <protection locked="0" hidden="1"/>
    </xf>
    <xf numFmtId="0" fontId="3" fillId="0" borderId="45" xfId="0" applyFont="1" applyFill="1" applyBorder="1" applyAlignment="1" applyProtection="1">
      <alignment horizontal="center" vertical="center"/>
      <protection locked="0" hidden="1"/>
    </xf>
    <xf numFmtId="0" fontId="3" fillId="0" borderId="46" xfId="0" applyFont="1" applyBorder="1" applyAlignment="1" applyProtection="1">
      <alignment horizontal="center" vertical="center"/>
      <protection locked="0" hidden="1"/>
    </xf>
    <xf numFmtId="183" fontId="3" fillId="0" borderId="47" xfId="0" applyNumberFormat="1" applyFont="1" applyFill="1" applyBorder="1" applyAlignment="1" applyProtection="1">
      <alignment horizontal="center" vertical="center"/>
      <protection hidden="1"/>
    </xf>
    <xf numFmtId="183" fontId="3" fillId="0" borderId="48" xfId="0" applyNumberFormat="1" applyFont="1" applyBorder="1" applyAlignment="1" applyProtection="1">
      <alignment horizontal="center" vertical="center"/>
      <protection hidden="1"/>
    </xf>
    <xf numFmtId="0" fontId="32" fillId="0" borderId="39" xfId="0" applyFont="1" applyFill="1" applyBorder="1" applyAlignment="1" applyProtection="1">
      <alignment vertical="center" wrapText="1"/>
      <protection hidden="1"/>
    </xf>
    <xf numFmtId="0" fontId="32" fillId="0" borderId="40" xfId="0" applyFont="1" applyFill="1" applyBorder="1" applyAlignment="1" applyProtection="1">
      <alignment vertical="center"/>
      <protection hidden="1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center" vertical="center"/>
    </xf>
    <xf numFmtId="0" fontId="32" fillId="0" borderId="39" xfId="0" applyFont="1" applyFill="1" applyBorder="1" applyAlignment="1" applyProtection="1">
      <alignment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32" fillId="0" borderId="39" xfId="0" applyFont="1" applyFill="1" applyBorder="1" applyAlignment="1" applyProtection="1">
      <alignment vertical="center" wrapText="1" shrinkToFit="1"/>
      <protection hidden="1"/>
    </xf>
    <xf numFmtId="0" fontId="32" fillId="0" borderId="40" xfId="0" applyFont="1" applyFill="1" applyBorder="1" applyAlignment="1" applyProtection="1">
      <alignment shrinkToFit="1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49" fontId="56" fillId="0" borderId="21" xfId="0" applyNumberFormat="1" applyFont="1" applyFill="1" applyBorder="1" applyAlignment="1" applyProtection="1">
      <protection hidden="1"/>
    </xf>
    <xf numFmtId="0" fontId="56" fillId="0" borderId="44" xfId="0" applyFont="1" applyBorder="1" applyAlignment="1"/>
    <xf numFmtId="49" fontId="0" fillId="0" borderId="8" xfId="0" applyNumberFormat="1" applyFill="1" applyBorder="1" applyAlignment="1" applyProtection="1">
      <alignment vertical="center"/>
      <protection locked="0"/>
    </xf>
    <xf numFmtId="49" fontId="0" fillId="0" borderId="41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55" fontId="50" fillId="0" borderId="31" xfId="0" applyNumberFormat="1" applyFont="1" applyFill="1" applyBorder="1" applyAlignment="1" applyProtection="1">
      <alignment horizontal="left" vertical="center" wrapText="1" indent="2"/>
      <protection hidden="1"/>
    </xf>
    <xf numFmtId="0" fontId="51" fillId="0" borderId="43" xfId="0" applyFont="1" applyBorder="1" applyAlignment="1">
      <alignment horizontal="left" vertical="center" indent="2"/>
    </xf>
    <xf numFmtId="0" fontId="51" fillId="0" borderId="4" xfId="0" applyFont="1" applyBorder="1" applyAlignment="1">
      <alignment horizontal="left" vertical="center" indent="2"/>
    </xf>
    <xf numFmtId="0" fontId="51" fillId="0" borderId="0" xfId="0" applyFont="1" applyBorder="1" applyAlignment="1">
      <alignment horizontal="left" vertical="center" indent="2"/>
    </xf>
    <xf numFmtId="0" fontId="51" fillId="0" borderId="21" xfId="0" applyFont="1" applyBorder="1" applyAlignment="1">
      <alignment horizontal="left" vertical="center" indent="2"/>
    </xf>
    <xf numFmtId="0" fontId="51" fillId="0" borderId="18" xfId="0" applyFont="1" applyBorder="1" applyAlignment="1">
      <alignment horizontal="left" vertical="center" indent="2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8" fillId="0" borderId="8" xfId="0" applyFont="1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4" fillId="0" borderId="43" xfId="0" applyFont="1" applyFill="1" applyBorder="1" applyAlignment="1" applyProtection="1">
      <protection hidden="1"/>
    </xf>
    <xf numFmtId="0" fontId="0" fillId="0" borderId="43" xfId="0" applyBorder="1" applyAlignment="1"/>
    <xf numFmtId="0" fontId="5" fillId="0" borderId="18" xfId="0" applyFont="1" applyFill="1" applyBorder="1" applyAlignment="1" applyProtection="1">
      <alignment vertical="center" shrinkToFit="1"/>
      <protection locked="0"/>
    </xf>
    <xf numFmtId="49" fontId="4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1">
    <cellStyle name="標準" xfId="0" builtinId="0"/>
  </cellStyles>
  <dxfs count="6">
    <dxf>
      <fill>
        <patternFill patternType="solid">
          <bgColor indexed="47"/>
        </patternFill>
      </fill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119"/>
  <sheetViews>
    <sheetView showGridLines="0" tabSelected="1" zoomScale="80" workbookViewId="0">
      <pane xSplit="14" ySplit="12" topLeftCell="O13" activePane="bottomRight" state="frozen"/>
      <selection pane="topRight" activeCell="N1" sqref="N1"/>
      <selection pane="bottomLeft" activeCell="A13" sqref="A13"/>
      <selection pane="bottomRight" sqref="A1:F1"/>
    </sheetView>
  </sheetViews>
  <sheetFormatPr defaultRowHeight="13.5" x14ac:dyDescent="0.15"/>
  <cols>
    <col min="1" max="1" width="3.125" style="9" customWidth="1"/>
    <col min="2" max="2" width="9" style="32" hidden="1" customWidth="1"/>
    <col min="3" max="3" width="6.5" style="32" customWidth="1"/>
    <col min="4" max="4" width="4.75" style="32" hidden="1" customWidth="1"/>
    <col min="5" max="5" width="3.25" style="32" customWidth="1"/>
    <col min="6" max="6" width="13.375" style="32" customWidth="1"/>
    <col min="7" max="7" width="13.75" style="32" customWidth="1"/>
    <col min="8" max="8" width="17.5" style="65" customWidth="1"/>
    <col min="9" max="9" width="9.375" style="32" hidden="1" customWidth="1"/>
    <col min="10" max="10" width="9.75" style="32" customWidth="1"/>
    <col min="11" max="11" width="2.5" style="33" customWidth="1"/>
    <col min="12" max="12" width="12.5" style="33" customWidth="1"/>
    <col min="13" max="13" width="4.875" style="34" customWidth="1"/>
    <col min="14" max="14" width="9" style="34" customWidth="1"/>
    <col min="15" max="15" width="5" style="34" customWidth="1"/>
    <col min="16" max="16" width="2.875" style="11" customWidth="1"/>
    <col min="17" max="17" width="9.75" style="12" customWidth="1"/>
    <col min="18" max="18" width="9.625" style="11" customWidth="1"/>
    <col min="19" max="19" width="2.25" style="9" customWidth="1"/>
    <col min="20" max="20" width="7.75" style="11" customWidth="1"/>
    <col min="21" max="21" width="9.75" style="12" customWidth="1"/>
    <col min="22" max="22" width="9.625" style="11" customWidth="1"/>
    <col min="23" max="23" width="2.25" style="9" customWidth="1"/>
    <col min="24" max="24" width="7.75" style="11" customWidth="1"/>
    <col min="25" max="25" width="9.75" style="12" customWidth="1"/>
    <col min="26" max="26" width="9.625" style="11" customWidth="1"/>
    <col min="27" max="27" width="2.25" style="9" customWidth="1"/>
    <col min="28" max="28" width="8.5" style="9" hidden="1" customWidth="1"/>
    <col min="29" max="32" width="9" style="9" hidden="1" customWidth="1"/>
    <col min="33" max="16384" width="9" style="9"/>
  </cols>
  <sheetData>
    <row r="1" spans="1:32" ht="18" customHeight="1" x14ac:dyDescent="0.15">
      <c r="A1" s="150" t="s">
        <v>115</v>
      </c>
      <c r="B1" s="151"/>
      <c r="C1" s="151"/>
      <c r="D1" s="151"/>
      <c r="E1" s="151"/>
      <c r="F1" s="152"/>
      <c r="G1" s="24" t="s">
        <v>16</v>
      </c>
      <c r="H1" s="38"/>
      <c r="I1" s="13"/>
      <c r="J1" s="17" t="s">
        <v>77</v>
      </c>
      <c r="K1" s="10"/>
      <c r="L1" s="114"/>
      <c r="M1" s="115"/>
      <c r="N1" s="142" t="s">
        <v>137</v>
      </c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91"/>
      <c r="AB1" s="41"/>
      <c r="AC1" s="63">
        <f>SUM(AC2:AC9)</f>
        <v>0</v>
      </c>
      <c r="AD1" s="63">
        <f>SUM(AD2:AD9)</f>
        <v>0</v>
      </c>
      <c r="AE1" s="94">
        <f>SUM(AE13:AE87)</f>
        <v>0</v>
      </c>
      <c r="AF1" s="95">
        <f>SUM(AF13:AF87)</f>
        <v>0</v>
      </c>
    </row>
    <row r="2" spans="1:32" ht="18" customHeight="1" x14ac:dyDescent="0.15">
      <c r="A2" s="15" t="s">
        <v>21</v>
      </c>
      <c r="B2" s="2"/>
      <c r="C2" s="2"/>
      <c r="D2" s="65" t="s">
        <v>114</v>
      </c>
      <c r="E2" s="153" t="s">
        <v>22</v>
      </c>
      <c r="F2" s="154"/>
      <c r="G2" s="15" t="s">
        <v>27</v>
      </c>
      <c r="H2" s="15" t="s">
        <v>90</v>
      </c>
      <c r="I2" s="16"/>
      <c r="J2" s="15" t="s">
        <v>28</v>
      </c>
      <c r="K2" s="20"/>
      <c r="M2" s="90"/>
      <c r="N2" s="144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92"/>
      <c r="AB2" s="42"/>
      <c r="AC2" s="64" t="str">
        <f t="shared" ref="AC2:AC9" si="0">IF(P2="男",1,"")</f>
        <v/>
      </c>
      <c r="AD2" s="64" t="str">
        <f t="shared" ref="AD2:AD9" si="1">IF(P2="女",1,"")</f>
        <v/>
      </c>
    </row>
    <row r="3" spans="1:32" ht="18" customHeight="1" x14ac:dyDescent="0.15">
      <c r="A3" s="19"/>
      <c r="B3" s="141" t="s">
        <v>96</v>
      </c>
      <c r="C3" s="141"/>
      <c r="D3" s="72" t="e">
        <f>VLOOKUP(B3,AF73:AG119,2,FALSE)</f>
        <v>#N/A</v>
      </c>
      <c r="E3" s="140" t="s">
        <v>23</v>
      </c>
      <c r="F3" s="141"/>
      <c r="G3" s="84" t="s">
        <v>23</v>
      </c>
      <c r="H3" s="84" t="s">
        <v>23</v>
      </c>
      <c r="I3" s="16"/>
      <c r="J3" s="140" t="s">
        <v>96</v>
      </c>
      <c r="K3" s="141"/>
      <c r="M3" s="90"/>
      <c r="N3" s="144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92"/>
      <c r="AB3" s="42"/>
      <c r="AC3" s="64" t="str">
        <f t="shared" si="0"/>
        <v/>
      </c>
      <c r="AD3" s="64" t="str">
        <f t="shared" si="1"/>
        <v/>
      </c>
    </row>
    <row r="4" spans="1:32" ht="18" customHeight="1" x14ac:dyDescent="0.15">
      <c r="A4" s="15" t="s">
        <v>94</v>
      </c>
      <c r="B4" s="2"/>
      <c r="C4" s="2"/>
      <c r="D4" s="2"/>
      <c r="E4" s="2"/>
      <c r="F4" s="2"/>
      <c r="G4" s="62" t="s">
        <v>18</v>
      </c>
      <c r="J4" s="124" t="s">
        <v>12</v>
      </c>
      <c r="K4" s="125"/>
      <c r="L4" s="126"/>
      <c r="M4" s="90"/>
      <c r="N4" s="144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92"/>
      <c r="AB4" s="42"/>
      <c r="AC4" s="64" t="str">
        <f t="shared" si="0"/>
        <v/>
      </c>
      <c r="AD4" s="64" t="str">
        <f t="shared" si="1"/>
        <v/>
      </c>
    </row>
    <row r="5" spans="1:32" ht="18" customHeight="1" x14ac:dyDescent="0.15">
      <c r="A5" s="19"/>
      <c r="B5" s="155" t="s">
        <v>23</v>
      </c>
      <c r="C5" s="155"/>
      <c r="D5" s="155"/>
      <c r="E5" s="155"/>
      <c r="F5" s="107"/>
      <c r="G5" s="69" t="s">
        <v>24</v>
      </c>
      <c r="J5" s="124" t="s">
        <v>13</v>
      </c>
      <c r="K5" s="127"/>
      <c r="L5" s="21" t="s">
        <v>14</v>
      </c>
      <c r="M5" s="90"/>
      <c r="N5" s="144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92"/>
      <c r="AB5" s="43"/>
      <c r="AC5" s="64" t="str">
        <f t="shared" si="0"/>
        <v/>
      </c>
      <c r="AD5" s="64" t="str">
        <f t="shared" si="1"/>
        <v/>
      </c>
    </row>
    <row r="6" spans="1:32" ht="18" customHeight="1" x14ac:dyDescent="0.15">
      <c r="A6" s="15" t="s">
        <v>25</v>
      </c>
      <c r="B6" s="2"/>
      <c r="C6" s="2"/>
      <c r="D6" s="2"/>
      <c r="E6" s="2"/>
      <c r="F6" s="2"/>
      <c r="G6" s="70"/>
      <c r="H6" s="70" t="s">
        <v>17</v>
      </c>
      <c r="I6" s="16">
        <f>IF(J3="中学",800,IF(J3="高校",1000,1500))</f>
        <v>1500</v>
      </c>
      <c r="J6" s="116">
        <f>+AC73</f>
        <v>0</v>
      </c>
      <c r="K6" s="117"/>
      <c r="L6" s="67">
        <f>+AD73</f>
        <v>0</v>
      </c>
      <c r="M6" s="90"/>
      <c r="N6" s="144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92"/>
      <c r="AB6" s="44"/>
      <c r="AC6" s="64" t="str">
        <f t="shared" si="0"/>
        <v/>
      </c>
      <c r="AD6" s="64" t="str">
        <f t="shared" si="1"/>
        <v/>
      </c>
    </row>
    <row r="7" spans="1:32" ht="18" customHeight="1" thickBot="1" x14ac:dyDescent="0.2">
      <c r="A7" s="19"/>
      <c r="B7" s="148" t="s">
        <v>26</v>
      </c>
      <c r="C7" s="148"/>
      <c r="D7" s="148"/>
      <c r="E7" s="148"/>
      <c r="F7" s="148"/>
      <c r="G7" s="149"/>
      <c r="H7" s="70" t="s">
        <v>138</v>
      </c>
      <c r="I7" s="16"/>
      <c r="J7" s="118"/>
      <c r="K7" s="119"/>
      <c r="L7" s="85"/>
      <c r="M7" s="90"/>
      <c r="N7" s="144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92"/>
      <c r="AB7" s="44"/>
      <c r="AC7" s="64" t="str">
        <f t="shared" si="0"/>
        <v/>
      </c>
      <c r="AD7" s="64" t="str">
        <f t="shared" si="1"/>
        <v/>
      </c>
    </row>
    <row r="8" spans="1:32" ht="18" customHeight="1" thickTop="1" x14ac:dyDescent="0.15">
      <c r="A8" s="15" t="s">
        <v>92</v>
      </c>
      <c r="B8" s="2"/>
      <c r="C8" s="2"/>
      <c r="D8" s="2"/>
      <c r="E8" s="2"/>
      <c r="F8" s="2"/>
      <c r="G8" s="70"/>
      <c r="H8" s="70" t="s">
        <v>15</v>
      </c>
      <c r="I8" s="9"/>
      <c r="J8" s="120">
        <f>+AE1</f>
        <v>0</v>
      </c>
      <c r="K8" s="121"/>
      <c r="L8" s="96">
        <f>+AF1</f>
        <v>0</v>
      </c>
      <c r="M8" s="90"/>
      <c r="N8" s="144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92"/>
      <c r="AB8" s="37"/>
      <c r="AC8" s="64" t="str">
        <f t="shared" si="0"/>
        <v/>
      </c>
      <c r="AD8" s="64" t="str">
        <f t="shared" si="1"/>
        <v/>
      </c>
    </row>
    <row r="9" spans="1:32" ht="18" customHeight="1" x14ac:dyDescent="0.15">
      <c r="A9" s="19"/>
      <c r="B9" s="155" t="s">
        <v>23</v>
      </c>
      <c r="C9" s="155"/>
      <c r="D9" s="155"/>
      <c r="E9" s="155"/>
      <c r="F9" s="107"/>
      <c r="G9" s="69" t="s">
        <v>95</v>
      </c>
      <c r="H9" s="22"/>
      <c r="I9" s="23"/>
      <c r="J9" s="129" t="str">
        <f>IF(SUM(J7:L7)&gt;=9,"ﾘﾚｰ9ﾁｰﾑ以上","")</f>
        <v/>
      </c>
      <c r="K9" s="130"/>
      <c r="L9" s="80">
        <f>SUM(J6:L6)*I6+SUM(J7:L7)*I7</f>
        <v>0</v>
      </c>
      <c r="M9" s="90"/>
      <c r="N9" s="146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93"/>
      <c r="AB9" s="45"/>
      <c r="AC9" s="64" t="str">
        <f t="shared" si="0"/>
        <v/>
      </c>
      <c r="AD9" s="64" t="str">
        <f t="shared" si="1"/>
        <v/>
      </c>
    </row>
    <row r="10" spans="1:32" ht="3.6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4"/>
      <c r="N10" s="4"/>
      <c r="O10" s="4"/>
      <c r="P10" s="4"/>
      <c r="Q10" s="3"/>
      <c r="R10" s="4"/>
      <c r="S10" s="5"/>
      <c r="T10" s="4"/>
      <c r="U10" s="3"/>
      <c r="V10" s="4"/>
      <c r="W10" s="5"/>
      <c r="X10" s="4"/>
      <c r="Y10" s="3"/>
      <c r="Z10" s="4"/>
      <c r="AA10" s="5"/>
      <c r="AC10" s="65"/>
      <c r="AD10" s="65"/>
    </row>
    <row r="11" spans="1:32" ht="13.5" customHeight="1" x14ac:dyDescent="0.15">
      <c r="A11" s="131"/>
      <c r="B11" s="128" t="s">
        <v>0</v>
      </c>
      <c r="C11" s="133" t="s">
        <v>140</v>
      </c>
      <c r="D11" s="101" t="s">
        <v>89</v>
      </c>
      <c r="E11" s="128" t="s">
        <v>93</v>
      </c>
      <c r="F11" s="128" t="s">
        <v>1</v>
      </c>
      <c r="G11" s="135" t="s">
        <v>141</v>
      </c>
      <c r="H11" s="135" t="s">
        <v>139</v>
      </c>
      <c r="I11" s="128" t="s">
        <v>90</v>
      </c>
      <c r="J11" s="128" t="s">
        <v>2</v>
      </c>
      <c r="K11" s="128" t="s">
        <v>4</v>
      </c>
      <c r="L11" s="128" t="s">
        <v>3</v>
      </c>
      <c r="M11" s="122" t="s">
        <v>11</v>
      </c>
      <c r="N11" s="128" t="s">
        <v>21</v>
      </c>
      <c r="O11" s="25" t="s">
        <v>9</v>
      </c>
      <c r="P11" s="25"/>
      <c r="Q11" s="26"/>
      <c r="R11" s="27"/>
      <c r="S11" s="28"/>
      <c r="T11" s="25" t="s">
        <v>5</v>
      </c>
      <c r="U11" s="26"/>
      <c r="V11" s="27"/>
      <c r="W11" s="28"/>
      <c r="X11" s="25" t="s">
        <v>6</v>
      </c>
      <c r="Y11" s="26"/>
      <c r="Z11" s="27"/>
      <c r="AA11" s="28"/>
      <c r="AC11" s="65"/>
      <c r="AD11" s="65"/>
    </row>
    <row r="12" spans="1:32" ht="14.25" x14ac:dyDescent="0.2">
      <c r="A12" s="132"/>
      <c r="B12" s="123"/>
      <c r="C12" s="134"/>
      <c r="D12" s="102" t="s">
        <v>142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36" t="s">
        <v>7</v>
      </c>
      <c r="P12" s="137"/>
      <c r="Q12" s="103" t="s">
        <v>91</v>
      </c>
      <c r="R12" s="104" t="s">
        <v>8</v>
      </c>
      <c r="S12" s="105" t="s">
        <v>10</v>
      </c>
      <c r="T12" s="106" t="s">
        <v>7</v>
      </c>
      <c r="U12" s="103" t="s">
        <v>91</v>
      </c>
      <c r="V12" s="104" t="s">
        <v>8</v>
      </c>
      <c r="W12" s="105" t="s">
        <v>10</v>
      </c>
      <c r="X12" s="106" t="s">
        <v>7</v>
      </c>
      <c r="Y12" s="103" t="s">
        <v>91</v>
      </c>
      <c r="Z12" s="104" t="s">
        <v>8</v>
      </c>
      <c r="AA12" s="105" t="s">
        <v>10</v>
      </c>
      <c r="AC12" s="65"/>
      <c r="AD12" s="65"/>
    </row>
    <row r="13" spans="1:32" s="38" customFormat="1" ht="22.5" customHeight="1" x14ac:dyDescent="0.15">
      <c r="A13" s="18">
        <v>1</v>
      </c>
      <c r="B13" s="29" t="str">
        <f>IF(E13="","",+D13*100000000+M13*1000000+C13*10)</f>
        <v/>
      </c>
      <c r="C13" s="81"/>
      <c r="D13" s="29" t="str">
        <f>IF(E13="男",1,IF(E13="女",2,""))</f>
        <v/>
      </c>
      <c r="E13" s="81"/>
      <c r="F13" s="108"/>
      <c r="G13" s="109"/>
      <c r="H13" s="100"/>
      <c r="I13" s="29" t="str">
        <f t="shared" ref="I13:I44" si="2">IF(E13="","",$H$3)</f>
        <v/>
      </c>
      <c r="J13" s="30" t="str">
        <f>IF(E13="","",$E$3)</f>
        <v/>
      </c>
      <c r="K13" s="82"/>
      <c r="L13" s="83"/>
      <c r="M13" s="35" t="str">
        <f>IF(E13="","",VLOOKUP(N13,$AF$73:$AG$119,2,FALSE))</f>
        <v/>
      </c>
      <c r="N13" s="36" t="str">
        <f>IF(E13="","",$B$3)</f>
        <v/>
      </c>
      <c r="O13" s="138"/>
      <c r="P13" s="139"/>
      <c r="Q13" s="39" t="str">
        <f t="shared" ref="Q13:Q44" si="3">IF(O13&lt;&gt;0,VLOOKUP(O13,種目,2,FALSE),"")</f>
        <v/>
      </c>
      <c r="R13" s="8"/>
      <c r="S13" s="40"/>
      <c r="T13" s="7"/>
      <c r="U13" s="39" t="str">
        <f>IF(T13&lt;&gt;0,VLOOKUP(T13,種目,2,FALSE),"")</f>
        <v/>
      </c>
      <c r="V13" s="8"/>
      <c r="W13" s="40"/>
      <c r="X13" s="7"/>
      <c r="Y13" s="68" t="str">
        <f>IF(X13&lt;&gt;0,VLOOKUP(X13,種目,2,FALSE),"")</f>
        <v/>
      </c>
      <c r="Z13" s="8"/>
      <c r="AA13" s="40"/>
      <c r="AC13" s="38" t="str">
        <f>IF(D13=1,COUNTA(O13,T13,X13),"")</f>
        <v/>
      </c>
      <c r="AD13" s="38" t="str">
        <f>IF(D13=2,COUNTA(O13,T13,X13),"")</f>
        <v/>
      </c>
      <c r="AE13" s="38" t="str">
        <f>IF(AND(D13=1,O13&lt;&gt;""),1,"")</f>
        <v/>
      </c>
      <c r="AF13" s="38" t="str">
        <f>IF(AND(D13=2,O13&lt;&gt;""),1,"")</f>
        <v/>
      </c>
    </row>
    <row r="14" spans="1:32" s="38" customFormat="1" ht="22.5" customHeight="1" x14ac:dyDescent="0.15">
      <c r="A14" s="18">
        <v>2</v>
      </c>
      <c r="B14" s="29" t="str">
        <f t="shared" ref="B14:B72" si="4">IF(E14="","",+D14*100000000+M14*1000000+C14*10)</f>
        <v/>
      </c>
      <c r="C14" s="81"/>
      <c r="D14" s="29" t="str">
        <f t="shared" ref="D14:D72" si="5">IF(E14="男",1,IF(E14="女",2,""))</f>
        <v/>
      </c>
      <c r="E14" s="81"/>
      <c r="F14" s="108"/>
      <c r="G14" s="109"/>
      <c r="H14" s="100"/>
      <c r="I14" s="29" t="str">
        <f t="shared" si="2"/>
        <v/>
      </c>
      <c r="J14" s="30" t="str">
        <f t="shared" ref="J14:J72" si="6">IF(E14="","",$E$3)</f>
        <v/>
      </c>
      <c r="K14" s="82"/>
      <c r="L14" s="83"/>
      <c r="M14" s="35" t="str">
        <f t="shared" ref="M14:M72" si="7">IF(E14="","",VLOOKUP(N14,$AF$73:$AG$119,2,FALSE))</f>
        <v/>
      </c>
      <c r="N14" s="36" t="str">
        <f t="shared" ref="N14:N72" si="8">IF(E14="","",$B$3)</f>
        <v/>
      </c>
      <c r="O14" s="138"/>
      <c r="P14" s="139"/>
      <c r="Q14" s="39" t="str">
        <f t="shared" si="3"/>
        <v/>
      </c>
      <c r="R14" s="8"/>
      <c r="S14" s="40"/>
      <c r="T14" s="7"/>
      <c r="U14" s="39" t="str">
        <f t="shared" ref="U14:U72" si="9">IF(T14&lt;&gt;0,VLOOKUP(T14,種目,2,FALSE),"")</f>
        <v/>
      </c>
      <c r="V14" s="8"/>
      <c r="W14" s="40"/>
      <c r="X14" s="7"/>
      <c r="Y14" s="68" t="str">
        <f t="shared" ref="Y14:Y72" si="10">IF(X14&lt;&gt;0,VLOOKUP(X14,種目,2,FALSE),"")</f>
        <v/>
      </c>
      <c r="Z14" s="8"/>
      <c r="AA14" s="40"/>
      <c r="AC14" s="38" t="str">
        <f t="shared" ref="AC14:AC72" si="11">IF(D14=1,COUNTA(O14,T14,X14),"")</f>
        <v/>
      </c>
      <c r="AD14" s="38" t="str">
        <f t="shared" ref="AD14:AD72" si="12">IF(D14=2,COUNTA(O14,T14,X14),"")</f>
        <v/>
      </c>
      <c r="AE14" s="38" t="str">
        <f t="shared" ref="AE14:AE72" si="13">IF(AND(D14=1,O14&lt;&gt;""),1,"")</f>
        <v/>
      </c>
      <c r="AF14" s="38" t="str">
        <f t="shared" ref="AF14:AF72" si="14">IF(AND(D14=2,O14&lt;&gt;""),1,"")</f>
        <v/>
      </c>
    </row>
    <row r="15" spans="1:32" s="38" customFormat="1" ht="22.5" customHeight="1" x14ac:dyDescent="0.15">
      <c r="A15" s="18">
        <v>3</v>
      </c>
      <c r="B15" s="29" t="str">
        <f t="shared" si="4"/>
        <v/>
      </c>
      <c r="C15" s="81"/>
      <c r="D15" s="29" t="str">
        <f t="shared" si="5"/>
        <v/>
      </c>
      <c r="E15" s="81"/>
      <c r="F15" s="108"/>
      <c r="G15" s="109"/>
      <c r="H15" s="100"/>
      <c r="I15" s="29" t="str">
        <f t="shared" si="2"/>
        <v/>
      </c>
      <c r="J15" s="30" t="str">
        <f t="shared" si="6"/>
        <v/>
      </c>
      <c r="K15" s="82"/>
      <c r="L15" s="83"/>
      <c r="M15" s="35" t="str">
        <f t="shared" si="7"/>
        <v/>
      </c>
      <c r="N15" s="36" t="str">
        <f t="shared" si="8"/>
        <v/>
      </c>
      <c r="O15" s="138"/>
      <c r="P15" s="139"/>
      <c r="Q15" s="39" t="str">
        <f t="shared" si="3"/>
        <v/>
      </c>
      <c r="R15" s="8"/>
      <c r="S15" s="40"/>
      <c r="T15" s="7"/>
      <c r="U15" s="39" t="str">
        <f t="shared" si="9"/>
        <v/>
      </c>
      <c r="V15" s="8"/>
      <c r="W15" s="40"/>
      <c r="X15" s="7"/>
      <c r="Y15" s="68" t="str">
        <f t="shared" si="10"/>
        <v/>
      </c>
      <c r="Z15" s="8"/>
      <c r="AA15" s="40"/>
      <c r="AC15" s="38" t="str">
        <f t="shared" si="11"/>
        <v/>
      </c>
      <c r="AD15" s="38" t="str">
        <f t="shared" si="12"/>
        <v/>
      </c>
      <c r="AE15" s="38" t="str">
        <f t="shared" si="13"/>
        <v/>
      </c>
      <c r="AF15" s="38" t="str">
        <f t="shared" si="14"/>
        <v/>
      </c>
    </row>
    <row r="16" spans="1:32" s="38" customFormat="1" ht="22.5" customHeight="1" x14ac:dyDescent="0.15">
      <c r="A16" s="18">
        <v>4</v>
      </c>
      <c r="B16" s="29" t="str">
        <f t="shared" si="4"/>
        <v/>
      </c>
      <c r="C16" s="81"/>
      <c r="D16" s="29" t="str">
        <f t="shared" si="5"/>
        <v/>
      </c>
      <c r="E16" s="81"/>
      <c r="F16" s="108"/>
      <c r="G16" s="109"/>
      <c r="H16" s="100"/>
      <c r="I16" s="29" t="str">
        <f t="shared" si="2"/>
        <v/>
      </c>
      <c r="J16" s="30" t="str">
        <f t="shared" si="6"/>
        <v/>
      </c>
      <c r="K16" s="82"/>
      <c r="L16" s="83"/>
      <c r="M16" s="35" t="str">
        <f t="shared" si="7"/>
        <v/>
      </c>
      <c r="N16" s="36" t="str">
        <f t="shared" si="8"/>
        <v/>
      </c>
      <c r="O16" s="138"/>
      <c r="P16" s="139"/>
      <c r="Q16" s="39" t="str">
        <f t="shared" si="3"/>
        <v/>
      </c>
      <c r="R16" s="8"/>
      <c r="S16" s="40"/>
      <c r="T16" s="7"/>
      <c r="U16" s="39" t="str">
        <f t="shared" si="9"/>
        <v/>
      </c>
      <c r="V16" s="8"/>
      <c r="W16" s="40"/>
      <c r="X16" s="7"/>
      <c r="Y16" s="68" t="str">
        <f t="shared" si="10"/>
        <v/>
      </c>
      <c r="Z16" s="8"/>
      <c r="AA16" s="40"/>
      <c r="AC16" s="38" t="str">
        <f t="shared" si="11"/>
        <v/>
      </c>
      <c r="AD16" s="38" t="str">
        <f t="shared" si="12"/>
        <v/>
      </c>
      <c r="AE16" s="38" t="str">
        <f t="shared" si="13"/>
        <v/>
      </c>
      <c r="AF16" s="38" t="str">
        <f t="shared" si="14"/>
        <v/>
      </c>
    </row>
    <row r="17" spans="1:32" s="38" customFormat="1" ht="22.5" customHeight="1" x14ac:dyDescent="0.15">
      <c r="A17" s="18">
        <v>5</v>
      </c>
      <c r="B17" s="29" t="str">
        <f t="shared" si="4"/>
        <v/>
      </c>
      <c r="C17" s="81"/>
      <c r="D17" s="29" t="str">
        <f t="shared" si="5"/>
        <v/>
      </c>
      <c r="E17" s="81"/>
      <c r="F17" s="108"/>
      <c r="G17" s="109"/>
      <c r="H17" s="100"/>
      <c r="I17" s="29" t="str">
        <f t="shared" si="2"/>
        <v/>
      </c>
      <c r="J17" s="30" t="str">
        <f t="shared" si="6"/>
        <v/>
      </c>
      <c r="K17" s="82"/>
      <c r="L17" s="83"/>
      <c r="M17" s="35" t="str">
        <f t="shared" si="7"/>
        <v/>
      </c>
      <c r="N17" s="36" t="str">
        <f t="shared" si="8"/>
        <v/>
      </c>
      <c r="O17" s="138"/>
      <c r="P17" s="139"/>
      <c r="Q17" s="39" t="str">
        <f t="shared" si="3"/>
        <v/>
      </c>
      <c r="R17" s="8"/>
      <c r="S17" s="40"/>
      <c r="T17" s="7"/>
      <c r="U17" s="39" t="str">
        <f t="shared" si="9"/>
        <v/>
      </c>
      <c r="V17" s="8"/>
      <c r="W17" s="40"/>
      <c r="X17" s="7"/>
      <c r="Y17" s="68" t="str">
        <f t="shared" si="10"/>
        <v/>
      </c>
      <c r="Z17" s="8"/>
      <c r="AA17" s="40"/>
      <c r="AC17" s="38" t="str">
        <f t="shared" si="11"/>
        <v/>
      </c>
      <c r="AD17" s="38" t="str">
        <f t="shared" si="12"/>
        <v/>
      </c>
      <c r="AE17" s="38" t="str">
        <f t="shared" si="13"/>
        <v/>
      </c>
      <c r="AF17" s="38" t="str">
        <f t="shared" si="14"/>
        <v/>
      </c>
    </row>
    <row r="18" spans="1:32" s="38" customFormat="1" ht="22.5" customHeight="1" x14ac:dyDescent="0.15">
      <c r="A18" s="18">
        <v>6</v>
      </c>
      <c r="B18" s="29" t="str">
        <f t="shared" si="4"/>
        <v/>
      </c>
      <c r="C18" s="81"/>
      <c r="D18" s="29" t="str">
        <f t="shared" si="5"/>
        <v/>
      </c>
      <c r="E18" s="81"/>
      <c r="F18" s="108"/>
      <c r="G18" s="109"/>
      <c r="H18" s="100"/>
      <c r="I18" s="29" t="str">
        <f t="shared" si="2"/>
        <v/>
      </c>
      <c r="J18" s="30" t="str">
        <f t="shared" si="6"/>
        <v/>
      </c>
      <c r="K18" s="82"/>
      <c r="L18" s="83"/>
      <c r="M18" s="35" t="str">
        <f t="shared" si="7"/>
        <v/>
      </c>
      <c r="N18" s="36" t="str">
        <f t="shared" si="8"/>
        <v/>
      </c>
      <c r="O18" s="138"/>
      <c r="P18" s="139"/>
      <c r="Q18" s="39" t="str">
        <f t="shared" si="3"/>
        <v/>
      </c>
      <c r="R18" s="8"/>
      <c r="S18" s="40"/>
      <c r="T18" s="7"/>
      <c r="U18" s="39" t="str">
        <f t="shared" si="9"/>
        <v/>
      </c>
      <c r="V18" s="8"/>
      <c r="W18" s="40"/>
      <c r="X18" s="7"/>
      <c r="Y18" s="68" t="str">
        <f t="shared" si="10"/>
        <v/>
      </c>
      <c r="Z18" s="8"/>
      <c r="AA18" s="40"/>
      <c r="AC18" s="38" t="str">
        <f t="shared" si="11"/>
        <v/>
      </c>
      <c r="AD18" s="38" t="str">
        <f t="shared" si="12"/>
        <v/>
      </c>
      <c r="AE18" s="38" t="str">
        <f t="shared" si="13"/>
        <v/>
      </c>
      <c r="AF18" s="38" t="str">
        <f t="shared" si="14"/>
        <v/>
      </c>
    </row>
    <row r="19" spans="1:32" s="38" customFormat="1" ht="22.5" customHeight="1" x14ac:dyDescent="0.15">
      <c r="A19" s="18">
        <v>7</v>
      </c>
      <c r="B19" s="29" t="str">
        <f t="shared" si="4"/>
        <v/>
      </c>
      <c r="C19" s="81"/>
      <c r="D19" s="29" t="str">
        <f t="shared" si="5"/>
        <v/>
      </c>
      <c r="E19" s="81"/>
      <c r="F19" s="108"/>
      <c r="G19" s="109"/>
      <c r="H19" s="100"/>
      <c r="I19" s="29" t="str">
        <f t="shared" si="2"/>
        <v/>
      </c>
      <c r="J19" s="30" t="str">
        <f t="shared" si="6"/>
        <v/>
      </c>
      <c r="K19" s="82"/>
      <c r="L19" s="83"/>
      <c r="M19" s="35" t="str">
        <f t="shared" si="7"/>
        <v/>
      </c>
      <c r="N19" s="36" t="str">
        <f t="shared" si="8"/>
        <v/>
      </c>
      <c r="O19" s="138"/>
      <c r="P19" s="139"/>
      <c r="Q19" s="39" t="str">
        <f t="shared" si="3"/>
        <v/>
      </c>
      <c r="R19" s="8"/>
      <c r="S19" s="40"/>
      <c r="T19" s="7"/>
      <c r="U19" s="39" t="str">
        <f t="shared" si="9"/>
        <v/>
      </c>
      <c r="V19" s="8"/>
      <c r="W19" s="40"/>
      <c r="X19" s="7"/>
      <c r="Y19" s="68" t="str">
        <f t="shared" si="10"/>
        <v/>
      </c>
      <c r="Z19" s="8"/>
      <c r="AA19" s="40"/>
      <c r="AC19" s="38" t="str">
        <f t="shared" si="11"/>
        <v/>
      </c>
      <c r="AD19" s="38" t="str">
        <f t="shared" si="12"/>
        <v/>
      </c>
      <c r="AE19" s="38" t="str">
        <f t="shared" si="13"/>
        <v/>
      </c>
      <c r="AF19" s="38" t="str">
        <f t="shared" si="14"/>
        <v/>
      </c>
    </row>
    <row r="20" spans="1:32" s="38" customFormat="1" ht="22.5" customHeight="1" x14ac:dyDescent="0.15">
      <c r="A20" s="18">
        <v>8</v>
      </c>
      <c r="B20" s="29" t="str">
        <f t="shared" si="4"/>
        <v/>
      </c>
      <c r="C20" s="81"/>
      <c r="D20" s="29" t="str">
        <f t="shared" si="5"/>
        <v/>
      </c>
      <c r="E20" s="81"/>
      <c r="F20" s="108"/>
      <c r="G20" s="109"/>
      <c r="H20" s="100"/>
      <c r="I20" s="29" t="str">
        <f t="shared" si="2"/>
        <v/>
      </c>
      <c r="J20" s="30" t="str">
        <f t="shared" si="6"/>
        <v/>
      </c>
      <c r="K20" s="82"/>
      <c r="L20" s="83"/>
      <c r="M20" s="35" t="str">
        <f t="shared" si="7"/>
        <v/>
      </c>
      <c r="N20" s="36" t="str">
        <f t="shared" si="8"/>
        <v/>
      </c>
      <c r="O20" s="138"/>
      <c r="P20" s="139"/>
      <c r="Q20" s="39" t="str">
        <f t="shared" si="3"/>
        <v/>
      </c>
      <c r="R20" s="8"/>
      <c r="S20" s="40"/>
      <c r="T20" s="7"/>
      <c r="U20" s="39" t="str">
        <f t="shared" si="9"/>
        <v/>
      </c>
      <c r="V20" s="8"/>
      <c r="W20" s="40"/>
      <c r="X20" s="7"/>
      <c r="Y20" s="68" t="str">
        <f t="shared" si="10"/>
        <v/>
      </c>
      <c r="Z20" s="8"/>
      <c r="AA20" s="40"/>
      <c r="AC20" s="38" t="str">
        <f t="shared" si="11"/>
        <v/>
      </c>
      <c r="AD20" s="38" t="str">
        <f t="shared" si="12"/>
        <v/>
      </c>
      <c r="AE20" s="38" t="str">
        <f t="shared" si="13"/>
        <v/>
      </c>
      <c r="AF20" s="38" t="str">
        <f t="shared" si="14"/>
        <v/>
      </c>
    </row>
    <row r="21" spans="1:32" s="38" customFormat="1" ht="22.5" customHeight="1" x14ac:dyDescent="0.15">
      <c r="A21" s="18">
        <v>9</v>
      </c>
      <c r="B21" s="29" t="str">
        <f t="shared" si="4"/>
        <v/>
      </c>
      <c r="C21" s="81"/>
      <c r="D21" s="29" t="str">
        <f t="shared" si="5"/>
        <v/>
      </c>
      <c r="E21" s="81"/>
      <c r="F21" s="108"/>
      <c r="G21" s="109"/>
      <c r="H21" s="100"/>
      <c r="I21" s="29" t="str">
        <f t="shared" si="2"/>
        <v/>
      </c>
      <c r="J21" s="30" t="str">
        <f t="shared" si="6"/>
        <v/>
      </c>
      <c r="K21" s="82"/>
      <c r="L21" s="83"/>
      <c r="M21" s="35" t="str">
        <f t="shared" si="7"/>
        <v/>
      </c>
      <c r="N21" s="36" t="str">
        <f t="shared" si="8"/>
        <v/>
      </c>
      <c r="O21" s="138"/>
      <c r="P21" s="139"/>
      <c r="Q21" s="39" t="str">
        <f t="shared" si="3"/>
        <v/>
      </c>
      <c r="R21" s="8"/>
      <c r="S21" s="40"/>
      <c r="T21" s="7"/>
      <c r="U21" s="39" t="str">
        <f t="shared" si="9"/>
        <v/>
      </c>
      <c r="V21" s="8"/>
      <c r="W21" s="40"/>
      <c r="X21" s="7"/>
      <c r="Y21" s="68" t="str">
        <f t="shared" si="10"/>
        <v/>
      </c>
      <c r="Z21" s="8"/>
      <c r="AA21" s="40"/>
      <c r="AC21" s="38" t="str">
        <f t="shared" si="11"/>
        <v/>
      </c>
      <c r="AD21" s="38" t="str">
        <f t="shared" si="12"/>
        <v/>
      </c>
      <c r="AE21" s="38" t="str">
        <f t="shared" si="13"/>
        <v/>
      </c>
      <c r="AF21" s="38" t="str">
        <f t="shared" si="14"/>
        <v/>
      </c>
    </row>
    <row r="22" spans="1:32" s="38" customFormat="1" ht="22.5" customHeight="1" x14ac:dyDescent="0.15">
      <c r="A22" s="18">
        <v>10</v>
      </c>
      <c r="B22" s="29" t="str">
        <f t="shared" si="4"/>
        <v/>
      </c>
      <c r="C22" s="81"/>
      <c r="D22" s="29" t="str">
        <f t="shared" si="5"/>
        <v/>
      </c>
      <c r="E22" s="81"/>
      <c r="F22" s="108"/>
      <c r="G22" s="109"/>
      <c r="H22" s="100"/>
      <c r="I22" s="29" t="str">
        <f t="shared" si="2"/>
        <v/>
      </c>
      <c r="J22" s="30" t="str">
        <f t="shared" si="6"/>
        <v/>
      </c>
      <c r="K22" s="82"/>
      <c r="L22" s="83"/>
      <c r="M22" s="35" t="str">
        <f t="shared" si="7"/>
        <v/>
      </c>
      <c r="N22" s="36" t="str">
        <f t="shared" si="8"/>
        <v/>
      </c>
      <c r="O22" s="138"/>
      <c r="P22" s="139"/>
      <c r="Q22" s="39" t="str">
        <f t="shared" si="3"/>
        <v/>
      </c>
      <c r="R22" s="8"/>
      <c r="S22" s="40"/>
      <c r="T22" s="7"/>
      <c r="U22" s="39" t="str">
        <f t="shared" si="9"/>
        <v/>
      </c>
      <c r="V22" s="8"/>
      <c r="W22" s="40"/>
      <c r="X22" s="7"/>
      <c r="Y22" s="68" t="str">
        <f t="shared" si="10"/>
        <v/>
      </c>
      <c r="Z22" s="8"/>
      <c r="AA22" s="40"/>
      <c r="AC22" s="38" t="str">
        <f t="shared" si="11"/>
        <v/>
      </c>
      <c r="AD22" s="38" t="str">
        <f t="shared" si="12"/>
        <v/>
      </c>
      <c r="AE22" s="38" t="str">
        <f t="shared" si="13"/>
        <v/>
      </c>
      <c r="AF22" s="38" t="str">
        <f t="shared" si="14"/>
        <v/>
      </c>
    </row>
    <row r="23" spans="1:32" s="38" customFormat="1" ht="22.5" customHeight="1" x14ac:dyDescent="0.15">
      <c r="A23" s="18">
        <v>11</v>
      </c>
      <c r="B23" s="29" t="str">
        <f t="shared" si="4"/>
        <v/>
      </c>
      <c r="C23" s="81"/>
      <c r="D23" s="29" t="str">
        <f t="shared" si="5"/>
        <v/>
      </c>
      <c r="E23" s="81"/>
      <c r="F23" s="108"/>
      <c r="G23" s="109"/>
      <c r="H23" s="100"/>
      <c r="I23" s="29" t="str">
        <f t="shared" si="2"/>
        <v/>
      </c>
      <c r="J23" s="30" t="str">
        <f t="shared" si="6"/>
        <v/>
      </c>
      <c r="K23" s="82"/>
      <c r="L23" s="83"/>
      <c r="M23" s="35" t="str">
        <f t="shared" si="7"/>
        <v/>
      </c>
      <c r="N23" s="36" t="str">
        <f t="shared" si="8"/>
        <v/>
      </c>
      <c r="O23" s="138"/>
      <c r="P23" s="139"/>
      <c r="Q23" s="39" t="str">
        <f t="shared" si="3"/>
        <v/>
      </c>
      <c r="R23" s="8"/>
      <c r="S23" s="40"/>
      <c r="T23" s="7"/>
      <c r="U23" s="39" t="str">
        <f t="shared" si="9"/>
        <v/>
      </c>
      <c r="V23" s="8"/>
      <c r="W23" s="40"/>
      <c r="X23" s="7"/>
      <c r="Y23" s="68" t="str">
        <f t="shared" si="10"/>
        <v/>
      </c>
      <c r="Z23" s="8"/>
      <c r="AA23" s="40"/>
      <c r="AC23" s="38" t="str">
        <f t="shared" si="11"/>
        <v/>
      </c>
      <c r="AD23" s="38" t="str">
        <f t="shared" si="12"/>
        <v/>
      </c>
      <c r="AE23" s="38" t="str">
        <f t="shared" si="13"/>
        <v/>
      </c>
      <c r="AF23" s="38" t="str">
        <f t="shared" si="14"/>
        <v/>
      </c>
    </row>
    <row r="24" spans="1:32" s="38" customFormat="1" ht="22.5" customHeight="1" x14ac:dyDescent="0.15">
      <c r="A24" s="18">
        <v>12</v>
      </c>
      <c r="B24" s="29" t="str">
        <f t="shared" si="4"/>
        <v/>
      </c>
      <c r="C24" s="81"/>
      <c r="D24" s="29" t="str">
        <f t="shared" si="5"/>
        <v/>
      </c>
      <c r="E24" s="81"/>
      <c r="F24" s="108"/>
      <c r="G24" s="109"/>
      <c r="H24" s="100"/>
      <c r="I24" s="29" t="str">
        <f t="shared" si="2"/>
        <v/>
      </c>
      <c r="J24" s="30" t="str">
        <f t="shared" si="6"/>
        <v/>
      </c>
      <c r="K24" s="82"/>
      <c r="L24" s="83"/>
      <c r="M24" s="35" t="str">
        <f t="shared" si="7"/>
        <v/>
      </c>
      <c r="N24" s="36" t="str">
        <f t="shared" si="8"/>
        <v/>
      </c>
      <c r="O24" s="138"/>
      <c r="P24" s="139"/>
      <c r="Q24" s="39" t="str">
        <f t="shared" si="3"/>
        <v/>
      </c>
      <c r="R24" s="8"/>
      <c r="S24" s="40"/>
      <c r="T24" s="7"/>
      <c r="U24" s="39" t="str">
        <f t="shared" si="9"/>
        <v/>
      </c>
      <c r="V24" s="8"/>
      <c r="W24" s="40"/>
      <c r="X24" s="7"/>
      <c r="Y24" s="68" t="str">
        <f t="shared" si="10"/>
        <v/>
      </c>
      <c r="Z24" s="8"/>
      <c r="AA24" s="40"/>
      <c r="AC24" s="38" t="str">
        <f t="shared" si="11"/>
        <v/>
      </c>
      <c r="AD24" s="38" t="str">
        <f t="shared" si="12"/>
        <v/>
      </c>
      <c r="AE24" s="38" t="str">
        <f t="shared" si="13"/>
        <v/>
      </c>
      <c r="AF24" s="38" t="str">
        <f t="shared" si="14"/>
        <v/>
      </c>
    </row>
    <row r="25" spans="1:32" s="38" customFormat="1" ht="22.5" customHeight="1" x14ac:dyDescent="0.15">
      <c r="A25" s="18">
        <v>13</v>
      </c>
      <c r="B25" s="29" t="str">
        <f t="shared" si="4"/>
        <v/>
      </c>
      <c r="C25" s="81"/>
      <c r="D25" s="29" t="str">
        <f t="shared" si="5"/>
        <v/>
      </c>
      <c r="E25" s="81"/>
      <c r="F25" s="108"/>
      <c r="G25" s="109"/>
      <c r="H25" s="100"/>
      <c r="I25" s="29" t="str">
        <f t="shared" si="2"/>
        <v/>
      </c>
      <c r="J25" s="30" t="str">
        <f t="shared" si="6"/>
        <v/>
      </c>
      <c r="K25" s="82"/>
      <c r="L25" s="83"/>
      <c r="M25" s="35" t="str">
        <f t="shared" si="7"/>
        <v/>
      </c>
      <c r="N25" s="36" t="str">
        <f t="shared" si="8"/>
        <v/>
      </c>
      <c r="O25" s="138"/>
      <c r="P25" s="139"/>
      <c r="Q25" s="39" t="str">
        <f t="shared" si="3"/>
        <v/>
      </c>
      <c r="R25" s="8"/>
      <c r="S25" s="40"/>
      <c r="T25" s="7"/>
      <c r="U25" s="39" t="str">
        <f t="shared" si="9"/>
        <v/>
      </c>
      <c r="V25" s="8"/>
      <c r="W25" s="40"/>
      <c r="X25" s="7"/>
      <c r="Y25" s="68" t="str">
        <f t="shared" si="10"/>
        <v/>
      </c>
      <c r="Z25" s="8"/>
      <c r="AA25" s="40"/>
      <c r="AC25" s="38" t="str">
        <f t="shared" si="11"/>
        <v/>
      </c>
      <c r="AD25" s="38" t="str">
        <f t="shared" si="12"/>
        <v/>
      </c>
      <c r="AE25" s="38" t="str">
        <f t="shared" si="13"/>
        <v/>
      </c>
      <c r="AF25" s="38" t="str">
        <f t="shared" si="14"/>
        <v/>
      </c>
    </row>
    <row r="26" spans="1:32" s="38" customFormat="1" ht="22.5" customHeight="1" x14ac:dyDescent="0.15">
      <c r="A26" s="18">
        <v>14</v>
      </c>
      <c r="B26" s="29" t="str">
        <f t="shared" si="4"/>
        <v/>
      </c>
      <c r="C26" s="81"/>
      <c r="D26" s="29" t="str">
        <f t="shared" si="5"/>
        <v/>
      </c>
      <c r="E26" s="81"/>
      <c r="F26" s="108"/>
      <c r="G26" s="109"/>
      <c r="H26" s="100"/>
      <c r="I26" s="29" t="str">
        <f t="shared" si="2"/>
        <v/>
      </c>
      <c r="J26" s="30" t="str">
        <f t="shared" si="6"/>
        <v/>
      </c>
      <c r="K26" s="82"/>
      <c r="L26" s="83"/>
      <c r="M26" s="35" t="str">
        <f t="shared" si="7"/>
        <v/>
      </c>
      <c r="N26" s="36" t="str">
        <f t="shared" si="8"/>
        <v/>
      </c>
      <c r="O26" s="138"/>
      <c r="P26" s="139"/>
      <c r="Q26" s="39" t="str">
        <f t="shared" si="3"/>
        <v/>
      </c>
      <c r="R26" s="8"/>
      <c r="S26" s="40"/>
      <c r="T26" s="7"/>
      <c r="U26" s="39" t="str">
        <f t="shared" si="9"/>
        <v/>
      </c>
      <c r="V26" s="8"/>
      <c r="W26" s="40"/>
      <c r="X26" s="7"/>
      <c r="Y26" s="68" t="str">
        <f t="shared" si="10"/>
        <v/>
      </c>
      <c r="Z26" s="8"/>
      <c r="AA26" s="40"/>
      <c r="AC26" s="38" t="str">
        <f t="shared" si="11"/>
        <v/>
      </c>
      <c r="AD26" s="38" t="str">
        <f t="shared" si="12"/>
        <v/>
      </c>
      <c r="AE26" s="38" t="str">
        <f t="shared" si="13"/>
        <v/>
      </c>
      <c r="AF26" s="38" t="str">
        <f t="shared" si="14"/>
        <v/>
      </c>
    </row>
    <row r="27" spans="1:32" s="38" customFormat="1" ht="22.5" customHeight="1" x14ac:dyDescent="0.15">
      <c r="A27" s="18">
        <v>15</v>
      </c>
      <c r="B27" s="29" t="str">
        <f t="shared" si="4"/>
        <v/>
      </c>
      <c r="C27" s="81"/>
      <c r="D27" s="29" t="str">
        <f t="shared" si="5"/>
        <v/>
      </c>
      <c r="E27" s="81"/>
      <c r="F27" s="108"/>
      <c r="G27" s="109"/>
      <c r="H27" s="100"/>
      <c r="I27" s="29" t="str">
        <f t="shared" si="2"/>
        <v/>
      </c>
      <c r="J27" s="30" t="str">
        <f t="shared" si="6"/>
        <v/>
      </c>
      <c r="K27" s="82"/>
      <c r="L27" s="83"/>
      <c r="M27" s="35" t="str">
        <f t="shared" si="7"/>
        <v/>
      </c>
      <c r="N27" s="36" t="str">
        <f t="shared" si="8"/>
        <v/>
      </c>
      <c r="O27" s="138"/>
      <c r="P27" s="139"/>
      <c r="Q27" s="39" t="str">
        <f t="shared" si="3"/>
        <v/>
      </c>
      <c r="R27" s="8"/>
      <c r="S27" s="40"/>
      <c r="T27" s="7"/>
      <c r="U27" s="39" t="str">
        <f t="shared" si="9"/>
        <v/>
      </c>
      <c r="V27" s="8"/>
      <c r="W27" s="40"/>
      <c r="X27" s="7"/>
      <c r="Y27" s="68" t="str">
        <f t="shared" si="10"/>
        <v/>
      </c>
      <c r="Z27" s="8"/>
      <c r="AA27" s="40"/>
      <c r="AC27" s="38" t="str">
        <f t="shared" si="11"/>
        <v/>
      </c>
      <c r="AD27" s="38" t="str">
        <f t="shared" si="12"/>
        <v/>
      </c>
      <c r="AE27" s="38" t="str">
        <f t="shared" si="13"/>
        <v/>
      </c>
      <c r="AF27" s="38" t="str">
        <f t="shared" si="14"/>
        <v/>
      </c>
    </row>
    <row r="28" spans="1:32" s="38" customFormat="1" ht="22.5" customHeight="1" x14ac:dyDescent="0.15">
      <c r="A28" s="18">
        <v>16</v>
      </c>
      <c r="B28" s="29" t="str">
        <f t="shared" si="4"/>
        <v/>
      </c>
      <c r="C28" s="81"/>
      <c r="D28" s="29" t="str">
        <f t="shared" si="5"/>
        <v/>
      </c>
      <c r="E28" s="81"/>
      <c r="F28" s="108"/>
      <c r="G28" s="109"/>
      <c r="H28" s="100"/>
      <c r="I28" s="29" t="str">
        <f t="shared" si="2"/>
        <v/>
      </c>
      <c r="J28" s="30" t="str">
        <f t="shared" si="6"/>
        <v/>
      </c>
      <c r="K28" s="82"/>
      <c r="L28" s="83"/>
      <c r="M28" s="35" t="str">
        <f t="shared" si="7"/>
        <v/>
      </c>
      <c r="N28" s="36" t="str">
        <f t="shared" si="8"/>
        <v/>
      </c>
      <c r="O28" s="138"/>
      <c r="P28" s="139"/>
      <c r="Q28" s="39" t="str">
        <f t="shared" si="3"/>
        <v/>
      </c>
      <c r="R28" s="8"/>
      <c r="S28" s="40"/>
      <c r="T28" s="7"/>
      <c r="U28" s="39" t="str">
        <f t="shared" si="9"/>
        <v/>
      </c>
      <c r="V28" s="8"/>
      <c r="W28" s="40"/>
      <c r="X28" s="7"/>
      <c r="Y28" s="68" t="str">
        <f t="shared" si="10"/>
        <v/>
      </c>
      <c r="Z28" s="8"/>
      <c r="AA28" s="40"/>
      <c r="AC28" s="38" t="str">
        <f t="shared" si="11"/>
        <v/>
      </c>
      <c r="AD28" s="38" t="str">
        <f t="shared" si="12"/>
        <v/>
      </c>
      <c r="AE28" s="38" t="str">
        <f t="shared" si="13"/>
        <v/>
      </c>
      <c r="AF28" s="38" t="str">
        <f t="shared" si="14"/>
        <v/>
      </c>
    </row>
    <row r="29" spans="1:32" s="38" customFormat="1" ht="22.5" customHeight="1" x14ac:dyDescent="0.15">
      <c r="A29" s="18">
        <v>17</v>
      </c>
      <c r="B29" s="29" t="str">
        <f t="shared" si="4"/>
        <v/>
      </c>
      <c r="C29" s="81"/>
      <c r="D29" s="29" t="str">
        <f t="shared" si="5"/>
        <v/>
      </c>
      <c r="E29" s="81"/>
      <c r="F29" s="108"/>
      <c r="G29" s="109"/>
      <c r="H29" s="100"/>
      <c r="I29" s="29" t="str">
        <f t="shared" si="2"/>
        <v/>
      </c>
      <c r="J29" s="30" t="str">
        <f t="shared" si="6"/>
        <v/>
      </c>
      <c r="K29" s="82"/>
      <c r="L29" s="83"/>
      <c r="M29" s="35" t="str">
        <f t="shared" si="7"/>
        <v/>
      </c>
      <c r="N29" s="36" t="str">
        <f t="shared" si="8"/>
        <v/>
      </c>
      <c r="O29" s="138"/>
      <c r="P29" s="139"/>
      <c r="Q29" s="39" t="str">
        <f t="shared" si="3"/>
        <v/>
      </c>
      <c r="R29" s="8"/>
      <c r="S29" s="40"/>
      <c r="T29" s="7"/>
      <c r="U29" s="39" t="str">
        <f t="shared" si="9"/>
        <v/>
      </c>
      <c r="V29" s="8"/>
      <c r="W29" s="40"/>
      <c r="X29" s="7"/>
      <c r="Y29" s="68" t="str">
        <f t="shared" si="10"/>
        <v/>
      </c>
      <c r="Z29" s="8"/>
      <c r="AA29" s="40"/>
      <c r="AC29" s="38" t="str">
        <f t="shared" si="11"/>
        <v/>
      </c>
      <c r="AD29" s="38" t="str">
        <f t="shared" si="12"/>
        <v/>
      </c>
      <c r="AE29" s="38" t="str">
        <f t="shared" si="13"/>
        <v/>
      </c>
      <c r="AF29" s="38" t="str">
        <f t="shared" si="14"/>
        <v/>
      </c>
    </row>
    <row r="30" spans="1:32" s="38" customFormat="1" ht="22.5" customHeight="1" x14ac:dyDescent="0.15">
      <c r="A30" s="18">
        <v>18</v>
      </c>
      <c r="B30" s="29" t="str">
        <f t="shared" si="4"/>
        <v/>
      </c>
      <c r="C30" s="81"/>
      <c r="D30" s="29" t="str">
        <f t="shared" si="5"/>
        <v/>
      </c>
      <c r="E30" s="81"/>
      <c r="F30" s="108"/>
      <c r="G30" s="109"/>
      <c r="H30" s="100"/>
      <c r="I30" s="29" t="str">
        <f t="shared" si="2"/>
        <v/>
      </c>
      <c r="J30" s="30" t="str">
        <f t="shared" si="6"/>
        <v/>
      </c>
      <c r="K30" s="82"/>
      <c r="L30" s="83"/>
      <c r="M30" s="35" t="str">
        <f t="shared" si="7"/>
        <v/>
      </c>
      <c r="N30" s="36" t="str">
        <f t="shared" si="8"/>
        <v/>
      </c>
      <c r="O30" s="138"/>
      <c r="P30" s="139"/>
      <c r="Q30" s="39" t="str">
        <f t="shared" si="3"/>
        <v/>
      </c>
      <c r="R30" s="8"/>
      <c r="S30" s="40"/>
      <c r="T30" s="7"/>
      <c r="U30" s="39" t="str">
        <f t="shared" si="9"/>
        <v/>
      </c>
      <c r="V30" s="8"/>
      <c r="W30" s="40"/>
      <c r="X30" s="7"/>
      <c r="Y30" s="68" t="str">
        <f t="shared" si="10"/>
        <v/>
      </c>
      <c r="Z30" s="8"/>
      <c r="AA30" s="40"/>
      <c r="AC30" s="38" t="str">
        <f t="shared" si="11"/>
        <v/>
      </c>
      <c r="AD30" s="38" t="str">
        <f t="shared" si="12"/>
        <v/>
      </c>
      <c r="AE30" s="38" t="str">
        <f t="shared" si="13"/>
        <v/>
      </c>
      <c r="AF30" s="38" t="str">
        <f t="shared" si="14"/>
        <v/>
      </c>
    </row>
    <row r="31" spans="1:32" s="38" customFormat="1" ht="22.5" customHeight="1" x14ac:dyDescent="0.15">
      <c r="A31" s="18">
        <v>19</v>
      </c>
      <c r="B31" s="29" t="str">
        <f t="shared" si="4"/>
        <v/>
      </c>
      <c r="C31" s="81"/>
      <c r="D31" s="29" t="str">
        <f t="shared" si="5"/>
        <v/>
      </c>
      <c r="E31" s="81"/>
      <c r="F31" s="108"/>
      <c r="G31" s="109"/>
      <c r="H31" s="100"/>
      <c r="I31" s="29" t="str">
        <f t="shared" si="2"/>
        <v/>
      </c>
      <c r="J31" s="30" t="str">
        <f t="shared" si="6"/>
        <v/>
      </c>
      <c r="K31" s="82"/>
      <c r="L31" s="83"/>
      <c r="M31" s="35" t="str">
        <f t="shared" si="7"/>
        <v/>
      </c>
      <c r="N31" s="36" t="str">
        <f t="shared" si="8"/>
        <v/>
      </c>
      <c r="O31" s="138"/>
      <c r="P31" s="139"/>
      <c r="Q31" s="39" t="str">
        <f t="shared" si="3"/>
        <v/>
      </c>
      <c r="R31" s="8"/>
      <c r="S31" s="40"/>
      <c r="T31" s="7"/>
      <c r="U31" s="39" t="str">
        <f t="shared" si="9"/>
        <v/>
      </c>
      <c r="V31" s="8"/>
      <c r="W31" s="40"/>
      <c r="X31" s="7"/>
      <c r="Y31" s="68" t="str">
        <f t="shared" si="10"/>
        <v/>
      </c>
      <c r="Z31" s="8"/>
      <c r="AA31" s="40"/>
      <c r="AC31" s="38" t="str">
        <f t="shared" si="11"/>
        <v/>
      </c>
      <c r="AD31" s="38" t="str">
        <f t="shared" si="12"/>
        <v/>
      </c>
      <c r="AE31" s="38" t="str">
        <f t="shared" si="13"/>
        <v/>
      </c>
      <c r="AF31" s="38" t="str">
        <f t="shared" si="14"/>
        <v/>
      </c>
    </row>
    <row r="32" spans="1:32" s="38" customFormat="1" ht="22.5" customHeight="1" x14ac:dyDescent="0.15">
      <c r="A32" s="18">
        <v>20</v>
      </c>
      <c r="B32" s="29" t="str">
        <f t="shared" si="4"/>
        <v/>
      </c>
      <c r="C32" s="81"/>
      <c r="D32" s="29" t="str">
        <f t="shared" si="5"/>
        <v/>
      </c>
      <c r="E32" s="81"/>
      <c r="F32" s="108"/>
      <c r="G32" s="109"/>
      <c r="H32" s="100"/>
      <c r="I32" s="29" t="str">
        <f t="shared" si="2"/>
        <v/>
      </c>
      <c r="J32" s="30" t="str">
        <f t="shared" si="6"/>
        <v/>
      </c>
      <c r="K32" s="82"/>
      <c r="L32" s="83"/>
      <c r="M32" s="35" t="str">
        <f t="shared" si="7"/>
        <v/>
      </c>
      <c r="N32" s="36" t="str">
        <f t="shared" si="8"/>
        <v/>
      </c>
      <c r="O32" s="138"/>
      <c r="P32" s="139"/>
      <c r="Q32" s="39" t="str">
        <f t="shared" si="3"/>
        <v/>
      </c>
      <c r="R32" s="8"/>
      <c r="S32" s="40"/>
      <c r="T32" s="7"/>
      <c r="U32" s="39" t="str">
        <f t="shared" si="9"/>
        <v/>
      </c>
      <c r="V32" s="8"/>
      <c r="W32" s="40"/>
      <c r="X32" s="7"/>
      <c r="Y32" s="68" t="str">
        <f t="shared" si="10"/>
        <v/>
      </c>
      <c r="Z32" s="8"/>
      <c r="AA32" s="40"/>
      <c r="AC32" s="38" t="str">
        <f t="shared" si="11"/>
        <v/>
      </c>
      <c r="AD32" s="38" t="str">
        <f t="shared" si="12"/>
        <v/>
      </c>
      <c r="AE32" s="38" t="str">
        <f t="shared" si="13"/>
        <v/>
      </c>
      <c r="AF32" s="38" t="str">
        <f t="shared" si="14"/>
        <v/>
      </c>
    </row>
    <row r="33" spans="1:32" s="38" customFormat="1" ht="22.5" customHeight="1" x14ac:dyDescent="0.15">
      <c r="A33" s="18">
        <v>21</v>
      </c>
      <c r="B33" s="29" t="str">
        <f t="shared" si="4"/>
        <v/>
      </c>
      <c r="C33" s="81"/>
      <c r="D33" s="29" t="str">
        <f t="shared" si="5"/>
        <v/>
      </c>
      <c r="E33" s="81"/>
      <c r="F33" s="108"/>
      <c r="G33" s="109"/>
      <c r="H33" s="100"/>
      <c r="I33" s="29" t="str">
        <f t="shared" si="2"/>
        <v/>
      </c>
      <c r="J33" s="30" t="str">
        <f t="shared" si="6"/>
        <v/>
      </c>
      <c r="K33" s="82"/>
      <c r="L33" s="83"/>
      <c r="M33" s="35" t="str">
        <f t="shared" si="7"/>
        <v/>
      </c>
      <c r="N33" s="36" t="str">
        <f t="shared" si="8"/>
        <v/>
      </c>
      <c r="O33" s="138"/>
      <c r="P33" s="139"/>
      <c r="Q33" s="39" t="str">
        <f t="shared" si="3"/>
        <v/>
      </c>
      <c r="R33" s="8"/>
      <c r="S33" s="40"/>
      <c r="T33" s="7"/>
      <c r="U33" s="39" t="str">
        <f t="shared" si="9"/>
        <v/>
      </c>
      <c r="V33" s="8"/>
      <c r="W33" s="40"/>
      <c r="X33" s="7"/>
      <c r="Y33" s="68" t="str">
        <f t="shared" si="10"/>
        <v/>
      </c>
      <c r="Z33" s="8"/>
      <c r="AA33" s="40"/>
      <c r="AC33" s="38" t="str">
        <f t="shared" si="11"/>
        <v/>
      </c>
      <c r="AD33" s="38" t="str">
        <f t="shared" si="12"/>
        <v/>
      </c>
      <c r="AE33" s="38" t="str">
        <f t="shared" si="13"/>
        <v/>
      </c>
      <c r="AF33" s="38" t="str">
        <f t="shared" si="14"/>
        <v/>
      </c>
    </row>
    <row r="34" spans="1:32" s="38" customFormat="1" ht="22.5" customHeight="1" x14ac:dyDescent="0.15">
      <c r="A34" s="18">
        <v>22</v>
      </c>
      <c r="B34" s="29" t="str">
        <f t="shared" si="4"/>
        <v/>
      </c>
      <c r="C34" s="81"/>
      <c r="D34" s="29" t="str">
        <f t="shared" si="5"/>
        <v/>
      </c>
      <c r="E34" s="81"/>
      <c r="F34" s="108"/>
      <c r="G34" s="109"/>
      <c r="H34" s="100"/>
      <c r="I34" s="29" t="str">
        <f t="shared" si="2"/>
        <v/>
      </c>
      <c r="J34" s="30" t="str">
        <f t="shared" si="6"/>
        <v/>
      </c>
      <c r="K34" s="82"/>
      <c r="L34" s="83"/>
      <c r="M34" s="35" t="str">
        <f t="shared" si="7"/>
        <v/>
      </c>
      <c r="N34" s="36" t="str">
        <f t="shared" si="8"/>
        <v/>
      </c>
      <c r="O34" s="138"/>
      <c r="P34" s="139"/>
      <c r="Q34" s="39" t="str">
        <f t="shared" si="3"/>
        <v/>
      </c>
      <c r="R34" s="8"/>
      <c r="S34" s="40"/>
      <c r="T34" s="7"/>
      <c r="U34" s="39" t="str">
        <f t="shared" si="9"/>
        <v/>
      </c>
      <c r="V34" s="8"/>
      <c r="W34" s="40"/>
      <c r="X34" s="7"/>
      <c r="Y34" s="68" t="str">
        <f t="shared" si="10"/>
        <v/>
      </c>
      <c r="Z34" s="8"/>
      <c r="AA34" s="40"/>
      <c r="AC34" s="38" t="str">
        <f t="shared" si="11"/>
        <v/>
      </c>
      <c r="AD34" s="38" t="str">
        <f t="shared" si="12"/>
        <v/>
      </c>
      <c r="AE34" s="38" t="str">
        <f t="shared" si="13"/>
        <v/>
      </c>
      <c r="AF34" s="38" t="str">
        <f t="shared" si="14"/>
        <v/>
      </c>
    </row>
    <row r="35" spans="1:32" s="38" customFormat="1" ht="22.5" customHeight="1" x14ac:dyDescent="0.15">
      <c r="A35" s="18">
        <v>23</v>
      </c>
      <c r="B35" s="29" t="str">
        <f t="shared" si="4"/>
        <v/>
      </c>
      <c r="C35" s="81"/>
      <c r="D35" s="29" t="str">
        <f t="shared" si="5"/>
        <v/>
      </c>
      <c r="E35" s="81"/>
      <c r="F35" s="108"/>
      <c r="G35" s="109"/>
      <c r="H35" s="100"/>
      <c r="I35" s="29" t="str">
        <f t="shared" si="2"/>
        <v/>
      </c>
      <c r="J35" s="30" t="str">
        <f t="shared" si="6"/>
        <v/>
      </c>
      <c r="K35" s="82"/>
      <c r="L35" s="83"/>
      <c r="M35" s="35" t="str">
        <f t="shared" si="7"/>
        <v/>
      </c>
      <c r="N35" s="36" t="str">
        <f t="shared" si="8"/>
        <v/>
      </c>
      <c r="O35" s="138"/>
      <c r="P35" s="139"/>
      <c r="Q35" s="39" t="str">
        <f t="shared" si="3"/>
        <v/>
      </c>
      <c r="R35" s="8"/>
      <c r="S35" s="40"/>
      <c r="T35" s="7"/>
      <c r="U35" s="39" t="str">
        <f t="shared" si="9"/>
        <v/>
      </c>
      <c r="V35" s="8"/>
      <c r="W35" s="40"/>
      <c r="X35" s="7"/>
      <c r="Y35" s="68" t="str">
        <f t="shared" si="10"/>
        <v/>
      </c>
      <c r="Z35" s="8"/>
      <c r="AA35" s="40"/>
      <c r="AC35" s="38" t="str">
        <f t="shared" si="11"/>
        <v/>
      </c>
      <c r="AD35" s="38" t="str">
        <f t="shared" si="12"/>
        <v/>
      </c>
      <c r="AE35" s="38" t="str">
        <f t="shared" si="13"/>
        <v/>
      </c>
      <c r="AF35" s="38" t="str">
        <f t="shared" si="14"/>
        <v/>
      </c>
    </row>
    <row r="36" spans="1:32" s="38" customFormat="1" ht="22.5" customHeight="1" x14ac:dyDescent="0.15">
      <c r="A36" s="18">
        <v>24</v>
      </c>
      <c r="B36" s="29" t="str">
        <f t="shared" si="4"/>
        <v/>
      </c>
      <c r="C36" s="81"/>
      <c r="D36" s="29" t="str">
        <f t="shared" si="5"/>
        <v/>
      </c>
      <c r="E36" s="81"/>
      <c r="F36" s="108"/>
      <c r="G36" s="109"/>
      <c r="H36" s="100"/>
      <c r="I36" s="29" t="str">
        <f t="shared" si="2"/>
        <v/>
      </c>
      <c r="J36" s="30" t="str">
        <f t="shared" si="6"/>
        <v/>
      </c>
      <c r="K36" s="82"/>
      <c r="L36" s="83"/>
      <c r="M36" s="35" t="str">
        <f t="shared" si="7"/>
        <v/>
      </c>
      <c r="N36" s="36" t="str">
        <f t="shared" si="8"/>
        <v/>
      </c>
      <c r="O36" s="138"/>
      <c r="P36" s="139"/>
      <c r="Q36" s="39" t="str">
        <f t="shared" si="3"/>
        <v/>
      </c>
      <c r="R36" s="8"/>
      <c r="S36" s="40"/>
      <c r="T36" s="7"/>
      <c r="U36" s="39" t="str">
        <f t="shared" si="9"/>
        <v/>
      </c>
      <c r="V36" s="8"/>
      <c r="W36" s="40"/>
      <c r="X36" s="7"/>
      <c r="Y36" s="68" t="str">
        <f t="shared" si="10"/>
        <v/>
      </c>
      <c r="Z36" s="8"/>
      <c r="AA36" s="40"/>
      <c r="AC36" s="38" t="str">
        <f t="shared" si="11"/>
        <v/>
      </c>
      <c r="AD36" s="38" t="str">
        <f t="shared" si="12"/>
        <v/>
      </c>
      <c r="AE36" s="38" t="str">
        <f t="shared" si="13"/>
        <v/>
      </c>
      <c r="AF36" s="38" t="str">
        <f t="shared" si="14"/>
        <v/>
      </c>
    </row>
    <row r="37" spans="1:32" s="38" customFormat="1" ht="22.5" customHeight="1" x14ac:dyDescent="0.15">
      <c r="A37" s="18">
        <v>25</v>
      </c>
      <c r="B37" s="29" t="str">
        <f t="shared" si="4"/>
        <v/>
      </c>
      <c r="C37" s="81"/>
      <c r="D37" s="29" t="str">
        <f t="shared" si="5"/>
        <v/>
      </c>
      <c r="E37" s="81"/>
      <c r="F37" s="108"/>
      <c r="G37" s="109"/>
      <c r="H37" s="100"/>
      <c r="I37" s="29" t="str">
        <f t="shared" si="2"/>
        <v/>
      </c>
      <c r="J37" s="30" t="str">
        <f t="shared" si="6"/>
        <v/>
      </c>
      <c r="K37" s="82"/>
      <c r="L37" s="83"/>
      <c r="M37" s="35" t="str">
        <f t="shared" si="7"/>
        <v/>
      </c>
      <c r="N37" s="36" t="str">
        <f t="shared" si="8"/>
        <v/>
      </c>
      <c r="O37" s="138"/>
      <c r="P37" s="139"/>
      <c r="Q37" s="39" t="str">
        <f t="shared" si="3"/>
        <v/>
      </c>
      <c r="R37" s="8"/>
      <c r="S37" s="40"/>
      <c r="T37" s="7"/>
      <c r="U37" s="39" t="str">
        <f t="shared" si="9"/>
        <v/>
      </c>
      <c r="V37" s="8"/>
      <c r="W37" s="40"/>
      <c r="X37" s="7"/>
      <c r="Y37" s="68" t="str">
        <f t="shared" si="10"/>
        <v/>
      </c>
      <c r="Z37" s="8"/>
      <c r="AA37" s="40"/>
      <c r="AC37" s="38" t="str">
        <f t="shared" si="11"/>
        <v/>
      </c>
      <c r="AD37" s="38" t="str">
        <f t="shared" si="12"/>
        <v/>
      </c>
      <c r="AE37" s="38" t="str">
        <f t="shared" si="13"/>
        <v/>
      </c>
      <c r="AF37" s="38" t="str">
        <f t="shared" si="14"/>
        <v/>
      </c>
    </row>
    <row r="38" spans="1:32" s="38" customFormat="1" ht="22.5" customHeight="1" x14ac:dyDescent="0.15">
      <c r="A38" s="18">
        <v>26</v>
      </c>
      <c r="B38" s="29" t="str">
        <f t="shared" si="4"/>
        <v/>
      </c>
      <c r="C38" s="81"/>
      <c r="D38" s="29" t="str">
        <f t="shared" si="5"/>
        <v/>
      </c>
      <c r="E38" s="81"/>
      <c r="F38" s="108"/>
      <c r="G38" s="109"/>
      <c r="H38" s="100"/>
      <c r="I38" s="29" t="str">
        <f t="shared" si="2"/>
        <v/>
      </c>
      <c r="J38" s="30" t="str">
        <f t="shared" si="6"/>
        <v/>
      </c>
      <c r="K38" s="82"/>
      <c r="L38" s="83"/>
      <c r="M38" s="35" t="str">
        <f t="shared" si="7"/>
        <v/>
      </c>
      <c r="N38" s="36" t="str">
        <f t="shared" si="8"/>
        <v/>
      </c>
      <c r="O38" s="138"/>
      <c r="P38" s="139"/>
      <c r="Q38" s="39" t="str">
        <f t="shared" si="3"/>
        <v/>
      </c>
      <c r="R38" s="8"/>
      <c r="S38" s="40"/>
      <c r="T38" s="7"/>
      <c r="U38" s="39" t="str">
        <f t="shared" si="9"/>
        <v/>
      </c>
      <c r="V38" s="8"/>
      <c r="W38" s="40"/>
      <c r="X38" s="7"/>
      <c r="Y38" s="68" t="str">
        <f t="shared" si="10"/>
        <v/>
      </c>
      <c r="Z38" s="8"/>
      <c r="AA38" s="40"/>
      <c r="AC38" s="38" t="str">
        <f t="shared" si="11"/>
        <v/>
      </c>
      <c r="AD38" s="38" t="str">
        <f t="shared" si="12"/>
        <v/>
      </c>
      <c r="AE38" s="38" t="str">
        <f t="shared" si="13"/>
        <v/>
      </c>
      <c r="AF38" s="38" t="str">
        <f t="shared" si="14"/>
        <v/>
      </c>
    </row>
    <row r="39" spans="1:32" s="38" customFormat="1" ht="22.5" customHeight="1" x14ac:dyDescent="0.15">
      <c r="A39" s="18">
        <v>27</v>
      </c>
      <c r="B39" s="29" t="str">
        <f t="shared" si="4"/>
        <v/>
      </c>
      <c r="C39" s="81"/>
      <c r="D39" s="29" t="str">
        <f t="shared" si="5"/>
        <v/>
      </c>
      <c r="E39" s="81"/>
      <c r="F39" s="108"/>
      <c r="G39" s="109"/>
      <c r="H39" s="100"/>
      <c r="I39" s="29" t="str">
        <f t="shared" si="2"/>
        <v/>
      </c>
      <c r="J39" s="30" t="str">
        <f t="shared" si="6"/>
        <v/>
      </c>
      <c r="K39" s="82"/>
      <c r="L39" s="83"/>
      <c r="M39" s="35" t="str">
        <f t="shared" si="7"/>
        <v/>
      </c>
      <c r="N39" s="36" t="str">
        <f t="shared" si="8"/>
        <v/>
      </c>
      <c r="O39" s="138"/>
      <c r="P39" s="139"/>
      <c r="Q39" s="39" t="str">
        <f t="shared" si="3"/>
        <v/>
      </c>
      <c r="R39" s="8"/>
      <c r="S39" s="40"/>
      <c r="T39" s="7"/>
      <c r="U39" s="39" t="str">
        <f t="shared" si="9"/>
        <v/>
      </c>
      <c r="V39" s="8"/>
      <c r="W39" s="40"/>
      <c r="X39" s="7"/>
      <c r="Y39" s="68" t="str">
        <f t="shared" si="10"/>
        <v/>
      </c>
      <c r="Z39" s="8"/>
      <c r="AA39" s="40"/>
      <c r="AC39" s="38" t="str">
        <f t="shared" si="11"/>
        <v/>
      </c>
      <c r="AD39" s="38" t="str">
        <f t="shared" si="12"/>
        <v/>
      </c>
      <c r="AE39" s="38" t="str">
        <f t="shared" si="13"/>
        <v/>
      </c>
      <c r="AF39" s="38" t="str">
        <f t="shared" si="14"/>
        <v/>
      </c>
    </row>
    <row r="40" spans="1:32" s="38" customFormat="1" ht="22.5" customHeight="1" x14ac:dyDescent="0.15">
      <c r="A40" s="18">
        <v>28</v>
      </c>
      <c r="B40" s="29" t="str">
        <f t="shared" si="4"/>
        <v/>
      </c>
      <c r="C40" s="81"/>
      <c r="D40" s="29" t="str">
        <f t="shared" si="5"/>
        <v/>
      </c>
      <c r="E40" s="81"/>
      <c r="F40" s="108"/>
      <c r="G40" s="109"/>
      <c r="H40" s="100"/>
      <c r="I40" s="29" t="str">
        <f t="shared" si="2"/>
        <v/>
      </c>
      <c r="J40" s="30" t="str">
        <f t="shared" si="6"/>
        <v/>
      </c>
      <c r="K40" s="82"/>
      <c r="L40" s="83"/>
      <c r="M40" s="35" t="str">
        <f t="shared" si="7"/>
        <v/>
      </c>
      <c r="N40" s="36" t="str">
        <f t="shared" si="8"/>
        <v/>
      </c>
      <c r="O40" s="138"/>
      <c r="P40" s="139"/>
      <c r="Q40" s="39" t="str">
        <f t="shared" si="3"/>
        <v/>
      </c>
      <c r="R40" s="8"/>
      <c r="S40" s="40"/>
      <c r="T40" s="7"/>
      <c r="U40" s="39" t="str">
        <f t="shared" si="9"/>
        <v/>
      </c>
      <c r="V40" s="8"/>
      <c r="W40" s="40"/>
      <c r="X40" s="7"/>
      <c r="Y40" s="68" t="str">
        <f t="shared" si="10"/>
        <v/>
      </c>
      <c r="Z40" s="8"/>
      <c r="AA40" s="40"/>
      <c r="AC40" s="38" t="str">
        <f t="shared" si="11"/>
        <v/>
      </c>
      <c r="AD40" s="38" t="str">
        <f t="shared" si="12"/>
        <v/>
      </c>
      <c r="AE40" s="38" t="str">
        <f t="shared" si="13"/>
        <v/>
      </c>
      <c r="AF40" s="38" t="str">
        <f t="shared" si="14"/>
        <v/>
      </c>
    </row>
    <row r="41" spans="1:32" s="38" customFormat="1" ht="22.5" customHeight="1" x14ac:dyDescent="0.15">
      <c r="A41" s="18">
        <v>29</v>
      </c>
      <c r="B41" s="29" t="str">
        <f t="shared" si="4"/>
        <v/>
      </c>
      <c r="C41" s="81"/>
      <c r="D41" s="29" t="str">
        <f t="shared" si="5"/>
        <v/>
      </c>
      <c r="E41" s="81"/>
      <c r="F41" s="108"/>
      <c r="G41" s="109"/>
      <c r="H41" s="100"/>
      <c r="I41" s="29" t="str">
        <f t="shared" si="2"/>
        <v/>
      </c>
      <c r="J41" s="30" t="str">
        <f t="shared" si="6"/>
        <v/>
      </c>
      <c r="K41" s="82"/>
      <c r="L41" s="83"/>
      <c r="M41" s="35" t="str">
        <f t="shared" si="7"/>
        <v/>
      </c>
      <c r="N41" s="36" t="str">
        <f t="shared" si="8"/>
        <v/>
      </c>
      <c r="O41" s="138"/>
      <c r="P41" s="139"/>
      <c r="Q41" s="39" t="str">
        <f t="shared" si="3"/>
        <v/>
      </c>
      <c r="R41" s="8"/>
      <c r="S41" s="40"/>
      <c r="T41" s="7"/>
      <c r="U41" s="39" t="str">
        <f t="shared" si="9"/>
        <v/>
      </c>
      <c r="V41" s="8"/>
      <c r="W41" s="40"/>
      <c r="X41" s="7"/>
      <c r="Y41" s="68" t="str">
        <f t="shared" si="10"/>
        <v/>
      </c>
      <c r="Z41" s="8"/>
      <c r="AA41" s="40"/>
      <c r="AC41" s="38" t="str">
        <f t="shared" si="11"/>
        <v/>
      </c>
      <c r="AD41" s="38" t="str">
        <f t="shared" si="12"/>
        <v/>
      </c>
      <c r="AE41" s="38" t="str">
        <f t="shared" si="13"/>
        <v/>
      </c>
      <c r="AF41" s="38" t="str">
        <f t="shared" si="14"/>
        <v/>
      </c>
    </row>
    <row r="42" spans="1:32" s="38" customFormat="1" ht="22.5" customHeight="1" x14ac:dyDescent="0.15">
      <c r="A42" s="18">
        <v>30</v>
      </c>
      <c r="B42" s="29" t="str">
        <f t="shared" si="4"/>
        <v/>
      </c>
      <c r="C42" s="81"/>
      <c r="D42" s="29" t="str">
        <f t="shared" si="5"/>
        <v/>
      </c>
      <c r="E42" s="81"/>
      <c r="F42" s="108"/>
      <c r="G42" s="109"/>
      <c r="H42" s="100"/>
      <c r="I42" s="29" t="str">
        <f t="shared" si="2"/>
        <v/>
      </c>
      <c r="J42" s="30" t="str">
        <f t="shared" si="6"/>
        <v/>
      </c>
      <c r="K42" s="82"/>
      <c r="L42" s="83"/>
      <c r="M42" s="35" t="str">
        <f t="shared" si="7"/>
        <v/>
      </c>
      <c r="N42" s="36" t="str">
        <f t="shared" si="8"/>
        <v/>
      </c>
      <c r="O42" s="138"/>
      <c r="P42" s="139"/>
      <c r="Q42" s="39" t="str">
        <f t="shared" si="3"/>
        <v/>
      </c>
      <c r="R42" s="8"/>
      <c r="S42" s="40"/>
      <c r="T42" s="7"/>
      <c r="U42" s="39" t="str">
        <f t="shared" si="9"/>
        <v/>
      </c>
      <c r="V42" s="8"/>
      <c r="W42" s="40"/>
      <c r="X42" s="7"/>
      <c r="Y42" s="68" t="str">
        <f t="shared" si="10"/>
        <v/>
      </c>
      <c r="Z42" s="8"/>
      <c r="AA42" s="40"/>
      <c r="AC42" s="38" t="str">
        <f t="shared" si="11"/>
        <v/>
      </c>
      <c r="AD42" s="38" t="str">
        <f t="shared" si="12"/>
        <v/>
      </c>
      <c r="AE42" s="38" t="str">
        <f t="shared" si="13"/>
        <v/>
      </c>
      <c r="AF42" s="38" t="str">
        <f t="shared" si="14"/>
        <v/>
      </c>
    </row>
    <row r="43" spans="1:32" s="38" customFormat="1" ht="22.5" customHeight="1" x14ac:dyDescent="0.15">
      <c r="A43" s="18">
        <v>31</v>
      </c>
      <c r="B43" s="29" t="str">
        <f t="shared" si="4"/>
        <v/>
      </c>
      <c r="C43" s="81"/>
      <c r="D43" s="29" t="str">
        <f t="shared" si="5"/>
        <v/>
      </c>
      <c r="E43" s="81"/>
      <c r="F43" s="108"/>
      <c r="G43" s="109"/>
      <c r="H43" s="100"/>
      <c r="I43" s="29" t="str">
        <f t="shared" si="2"/>
        <v/>
      </c>
      <c r="J43" s="30" t="str">
        <f t="shared" si="6"/>
        <v/>
      </c>
      <c r="K43" s="82"/>
      <c r="L43" s="83"/>
      <c r="M43" s="35" t="str">
        <f t="shared" si="7"/>
        <v/>
      </c>
      <c r="N43" s="36" t="str">
        <f t="shared" si="8"/>
        <v/>
      </c>
      <c r="O43" s="138"/>
      <c r="P43" s="139"/>
      <c r="Q43" s="39" t="str">
        <f t="shared" si="3"/>
        <v/>
      </c>
      <c r="R43" s="8"/>
      <c r="S43" s="40"/>
      <c r="T43" s="7"/>
      <c r="U43" s="39" t="str">
        <f t="shared" si="9"/>
        <v/>
      </c>
      <c r="V43" s="8"/>
      <c r="W43" s="40"/>
      <c r="X43" s="7"/>
      <c r="Y43" s="68" t="str">
        <f t="shared" si="10"/>
        <v/>
      </c>
      <c r="Z43" s="8"/>
      <c r="AA43" s="40"/>
      <c r="AC43" s="38" t="str">
        <f t="shared" si="11"/>
        <v/>
      </c>
      <c r="AD43" s="38" t="str">
        <f t="shared" si="12"/>
        <v/>
      </c>
      <c r="AE43" s="38" t="str">
        <f t="shared" si="13"/>
        <v/>
      </c>
      <c r="AF43" s="38" t="str">
        <f t="shared" si="14"/>
        <v/>
      </c>
    </row>
    <row r="44" spans="1:32" s="38" customFormat="1" ht="22.5" customHeight="1" x14ac:dyDescent="0.15">
      <c r="A44" s="18">
        <v>32</v>
      </c>
      <c r="B44" s="29" t="str">
        <f t="shared" si="4"/>
        <v/>
      </c>
      <c r="C44" s="81"/>
      <c r="D44" s="29" t="str">
        <f t="shared" si="5"/>
        <v/>
      </c>
      <c r="E44" s="81"/>
      <c r="F44" s="108"/>
      <c r="G44" s="109"/>
      <c r="H44" s="100"/>
      <c r="I44" s="29" t="str">
        <f t="shared" si="2"/>
        <v/>
      </c>
      <c r="J44" s="30" t="str">
        <f t="shared" si="6"/>
        <v/>
      </c>
      <c r="K44" s="82"/>
      <c r="L44" s="83"/>
      <c r="M44" s="35" t="str">
        <f t="shared" si="7"/>
        <v/>
      </c>
      <c r="N44" s="36" t="str">
        <f t="shared" si="8"/>
        <v/>
      </c>
      <c r="O44" s="138"/>
      <c r="P44" s="139"/>
      <c r="Q44" s="39" t="str">
        <f t="shared" si="3"/>
        <v/>
      </c>
      <c r="R44" s="8"/>
      <c r="S44" s="40"/>
      <c r="T44" s="7"/>
      <c r="U44" s="39" t="str">
        <f t="shared" si="9"/>
        <v/>
      </c>
      <c r="V44" s="8"/>
      <c r="W44" s="40"/>
      <c r="X44" s="7"/>
      <c r="Y44" s="68" t="str">
        <f t="shared" si="10"/>
        <v/>
      </c>
      <c r="Z44" s="8"/>
      <c r="AA44" s="40"/>
      <c r="AC44" s="38" t="str">
        <f t="shared" si="11"/>
        <v/>
      </c>
      <c r="AD44" s="38" t="str">
        <f t="shared" si="12"/>
        <v/>
      </c>
      <c r="AE44" s="38" t="str">
        <f t="shared" si="13"/>
        <v/>
      </c>
      <c r="AF44" s="38" t="str">
        <f t="shared" si="14"/>
        <v/>
      </c>
    </row>
    <row r="45" spans="1:32" s="38" customFormat="1" ht="22.5" customHeight="1" x14ac:dyDescent="0.15">
      <c r="A45" s="18">
        <v>33</v>
      </c>
      <c r="B45" s="29" t="str">
        <f t="shared" si="4"/>
        <v/>
      </c>
      <c r="C45" s="81"/>
      <c r="D45" s="29" t="str">
        <f t="shared" si="5"/>
        <v/>
      </c>
      <c r="E45" s="81"/>
      <c r="F45" s="108"/>
      <c r="G45" s="109"/>
      <c r="H45" s="100"/>
      <c r="I45" s="29" t="str">
        <f t="shared" ref="I45:I72" si="15">IF(E45="","",$H$3)</f>
        <v/>
      </c>
      <c r="J45" s="30" t="str">
        <f t="shared" si="6"/>
        <v/>
      </c>
      <c r="K45" s="82"/>
      <c r="L45" s="83"/>
      <c r="M45" s="35" t="str">
        <f t="shared" si="7"/>
        <v/>
      </c>
      <c r="N45" s="36" t="str">
        <f t="shared" si="8"/>
        <v/>
      </c>
      <c r="O45" s="138"/>
      <c r="P45" s="139"/>
      <c r="Q45" s="39" t="str">
        <f t="shared" ref="Q45:Q72" si="16">IF(O45&lt;&gt;0,VLOOKUP(O45,種目,2,FALSE),"")</f>
        <v/>
      </c>
      <c r="R45" s="8"/>
      <c r="S45" s="40"/>
      <c r="T45" s="7"/>
      <c r="U45" s="39" t="str">
        <f t="shared" si="9"/>
        <v/>
      </c>
      <c r="V45" s="8"/>
      <c r="W45" s="40"/>
      <c r="X45" s="7"/>
      <c r="Y45" s="68" t="str">
        <f t="shared" si="10"/>
        <v/>
      </c>
      <c r="Z45" s="8"/>
      <c r="AA45" s="40"/>
      <c r="AC45" s="38" t="str">
        <f t="shared" si="11"/>
        <v/>
      </c>
      <c r="AD45" s="38" t="str">
        <f t="shared" si="12"/>
        <v/>
      </c>
      <c r="AE45" s="38" t="str">
        <f t="shared" si="13"/>
        <v/>
      </c>
      <c r="AF45" s="38" t="str">
        <f t="shared" si="14"/>
        <v/>
      </c>
    </row>
    <row r="46" spans="1:32" s="38" customFormat="1" ht="22.5" customHeight="1" x14ac:dyDescent="0.15">
      <c r="A46" s="18">
        <v>34</v>
      </c>
      <c r="B46" s="29" t="str">
        <f t="shared" si="4"/>
        <v/>
      </c>
      <c r="C46" s="81"/>
      <c r="D46" s="29" t="str">
        <f t="shared" si="5"/>
        <v/>
      </c>
      <c r="E46" s="81"/>
      <c r="F46" s="108"/>
      <c r="G46" s="109"/>
      <c r="H46" s="100"/>
      <c r="I46" s="29" t="str">
        <f t="shared" si="15"/>
        <v/>
      </c>
      <c r="J46" s="30" t="str">
        <f t="shared" si="6"/>
        <v/>
      </c>
      <c r="K46" s="82"/>
      <c r="L46" s="83"/>
      <c r="M46" s="35" t="str">
        <f t="shared" si="7"/>
        <v/>
      </c>
      <c r="N46" s="36" t="str">
        <f t="shared" si="8"/>
        <v/>
      </c>
      <c r="O46" s="138"/>
      <c r="P46" s="139"/>
      <c r="Q46" s="39" t="str">
        <f t="shared" si="16"/>
        <v/>
      </c>
      <c r="R46" s="8"/>
      <c r="S46" s="40"/>
      <c r="T46" s="7"/>
      <c r="U46" s="39" t="str">
        <f t="shared" si="9"/>
        <v/>
      </c>
      <c r="V46" s="8"/>
      <c r="W46" s="40"/>
      <c r="X46" s="7"/>
      <c r="Y46" s="68" t="str">
        <f t="shared" si="10"/>
        <v/>
      </c>
      <c r="Z46" s="8"/>
      <c r="AA46" s="40"/>
      <c r="AC46" s="38" t="str">
        <f t="shared" si="11"/>
        <v/>
      </c>
      <c r="AD46" s="38" t="str">
        <f t="shared" si="12"/>
        <v/>
      </c>
      <c r="AE46" s="38" t="str">
        <f t="shared" si="13"/>
        <v/>
      </c>
      <c r="AF46" s="38" t="str">
        <f t="shared" si="14"/>
        <v/>
      </c>
    </row>
    <row r="47" spans="1:32" s="38" customFormat="1" ht="22.5" customHeight="1" x14ac:dyDescent="0.15">
      <c r="A47" s="18">
        <v>35</v>
      </c>
      <c r="B47" s="29" t="str">
        <f t="shared" si="4"/>
        <v/>
      </c>
      <c r="C47" s="81"/>
      <c r="D47" s="29" t="str">
        <f t="shared" si="5"/>
        <v/>
      </c>
      <c r="E47" s="81"/>
      <c r="F47" s="108"/>
      <c r="G47" s="109"/>
      <c r="H47" s="100"/>
      <c r="I47" s="29" t="str">
        <f t="shared" si="15"/>
        <v/>
      </c>
      <c r="J47" s="30" t="str">
        <f t="shared" si="6"/>
        <v/>
      </c>
      <c r="K47" s="82"/>
      <c r="L47" s="83"/>
      <c r="M47" s="35" t="str">
        <f t="shared" si="7"/>
        <v/>
      </c>
      <c r="N47" s="36" t="str">
        <f t="shared" si="8"/>
        <v/>
      </c>
      <c r="O47" s="138"/>
      <c r="P47" s="139"/>
      <c r="Q47" s="39" t="str">
        <f t="shared" si="16"/>
        <v/>
      </c>
      <c r="R47" s="8"/>
      <c r="S47" s="40"/>
      <c r="T47" s="7"/>
      <c r="U47" s="39" t="str">
        <f t="shared" si="9"/>
        <v/>
      </c>
      <c r="V47" s="8"/>
      <c r="W47" s="40"/>
      <c r="X47" s="7"/>
      <c r="Y47" s="68" t="str">
        <f t="shared" si="10"/>
        <v/>
      </c>
      <c r="Z47" s="8"/>
      <c r="AA47" s="40"/>
      <c r="AC47" s="38" t="str">
        <f t="shared" si="11"/>
        <v/>
      </c>
      <c r="AD47" s="38" t="str">
        <f t="shared" si="12"/>
        <v/>
      </c>
      <c r="AE47" s="38" t="str">
        <f t="shared" si="13"/>
        <v/>
      </c>
      <c r="AF47" s="38" t="str">
        <f t="shared" si="14"/>
        <v/>
      </c>
    </row>
    <row r="48" spans="1:32" s="38" customFormat="1" ht="22.5" customHeight="1" x14ac:dyDescent="0.15">
      <c r="A48" s="18">
        <v>36</v>
      </c>
      <c r="B48" s="29" t="str">
        <f t="shared" si="4"/>
        <v/>
      </c>
      <c r="C48" s="81"/>
      <c r="D48" s="29" t="str">
        <f t="shared" si="5"/>
        <v/>
      </c>
      <c r="E48" s="81"/>
      <c r="F48" s="108"/>
      <c r="G48" s="109"/>
      <c r="H48" s="100"/>
      <c r="I48" s="29" t="str">
        <f t="shared" si="15"/>
        <v/>
      </c>
      <c r="J48" s="30" t="str">
        <f t="shared" si="6"/>
        <v/>
      </c>
      <c r="K48" s="82"/>
      <c r="L48" s="83"/>
      <c r="M48" s="35" t="str">
        <f t="shared" si="7"/>
        <v/>
      </c>
      <c r="N48" s="36" t="str">
        <f t="shared" si="8"/>
        <v/>
      </c>
      <c r="O48" s="138"/>
      <c r="P48" s="139"/>
      <c r="Q48" s="39" t="str">
        <f t="shared" si="16"/>
        <v/>
      </c>
      <c r="R48" s="8"/>
      <c r="S48" s="40"/>
      <c r="T48" s="7"/>
      <c r="U48" s="39" t="str">
        <f t="shared" si="9"/>
        <v/>
      </c>
      <c r="V48" s="8"/>
      <c r="W48" s="40"/>
      <c r="X48" s="7"/>
      <c r="Y48" s="68" t="str">
        <f t="shared" si="10"/>
        <v/>
      </c>
      <c r="Z48" s="8"/>
      <c r="AA48" s="40"/>
      <c r="AC48" s="38" t="str">
        <f t="shared" si="11"/>
        <v/>
      </c>
      <c r="AD48" s="38" t="str">
        <f t="shared" si="12"/>
        <v/>
      </c>
      <c r="AE48" s="38" t="str">
        <f t="shared" si="13"/>
        <v/>
      </c>
      <c r="AF48" s="38" t="str">
        <f t="shared" si="14"/>
        <v/>
      </c>
    </row>
    <row r="49" spans="1:32" s="38" customFormat="1" ht="22.5" customHeight="1" x14ac:dyDescent="0.15">
      <c r="A49" s="18">
        <v>37</v>
      </c>
      <c r="B49" s="29" t="str">
        <f t="shared" si="4"/>
        <v/>
      </c>
      <c r="C49" s="81"/>
      <c r="D49" s="29" t="str">
        <f t="shared" si="5"/>
        <v/>
      </c>
      <c r="E49" s="81"/>
      <c r="F49" s="108"/>
      <c r="G49" s="109"/>
      <c r="H49" s="100"/>
      <c r="I49" s="29" t="str">
        <f t="shared" si="15"/>
        <v/>
      </c>
      <c r="J49" s="30" t="str">
        <f t="shared" si="6"/>
        <v/>
      </c>
      <c r="K49" s="82"/>
      <c r="L49" s="83"/>
      <c r="M49" s="35" t="str">
        <f t="shared" si="7"/>
        <v/>
      </c>
      <c r="N49" s="36" t="str">
        <f t="shared" si="8"/>
        <v/>
      </c>
      <c r="O49" s="138"/>
      <c r="P49" s="139"/>
      <c r="Q49" s="39" t="str">
        <f t="shared" si="16"/>
        <v/>
      </c>
      <c r="R49" s="8"/>
      <c r="S49" s="40"/>
      <c r="T49" s="7"/>
      <c r="U49" s="39" t="str">
        <f t="shared" si="9"/>
        <v/>
      </c>
      <c r="V49" s="8"/>
      <c r="W49" s="40"/>
      <c r="X49" s="7"/>
      <c r="Y49" s="68" t="str">
        <f t="shared" si="10"/>
        <v/>
      </c>
      <c r="Z49" s="8"/>
      <c r="AA49" s="40"/>
      <c r="AC49" s="38" t="str">
        <f t="shared" si="11"/>
        <v/>
      </c>
      <c r="AD49" s="38" t="str">
        <f t="shared" si="12"/>
        <v/>
      </c>
      <c r="AE49" s="38" t="str">
        <f t="shared" si="13"/>
        <v/>
      </c>
      <c r="AF49" s="38" t="str">
        <f t="shared" si="14"/>
        <v/>
      </c>
    </row>
    <row r="50" spans="1:32" s="38" customFormat="1" ht="22.5" customHeight="1" x14ac:dyDescent="0.15">
      <c r="A50" s="18">
        <v>38</v>
      </c>
      <c r="B50" s="29" t="str">
        <f t="shared" si="4"/>
        <v/>
      </c>
      <c r="C50" s="81"/>
      <c r="D50" s="29" t="str">
        <f t="shared" si="5"/>
        <v/>
      </c>
      <c r="E50" s="81"/>
      <c r="F50" s="108"/>
      <c r="G50" s="109"/>
      <c r="H50" s="100"/>
      <c r="I50" s="29" t="str">
        <f t="shared" si="15"/>
        <v/>
      </c>
      <c r="J50" s="30" t="str">
        <f t="shared" si="6"/>
        <v/>
      </c>
      <c r="K50" s="82"/>
      <c r="L50" s="83"/>
      <c r="M50" s="35" t="str">
        <f t="shared" si="7"/>
        <v/>
      </c>
      <c r="N50" s="36" t="str">
        <f t="shared" si="8"/>
        <v/>
      </c>
      <c r="O50" s="138"/>
      <c r="P50" s="139"/>
      <c r="Q50" s="39" t="str">
        <f t="shared" si="16"/>
        <v/>
      </c>
      <c r="R50" s="8"/>
      <c r="S50" s="40"/>
      <c r="T50" s="7"/>
      <c r="U50" s="39" t="str">
        <f t="shared" si="9"/>
        <v/>
      </c>
      <c r="V50" s="8"/>
      <c r="W50" s="40"/>
      <c r="X50" s="7"/>
      <c r="Y50" s="68" t="str">
        <f t="shared" si="10"/>
        <v/>
      </c>
      <c r="Z50" s="8"/>
      <c r="AA50" s="40"/>
      <c r="AC50" s="38" t="str">
        <f t="shared" si="11"/>
        <v/>
      </c>
      <c r="AD50" s="38" t="str">
        <f t="shared" si="12"/>
        <v/>
      </c>
      <c r="AE50" s="38" t="str">
        <f t="shared" si="13"/>
        <v/>
      </c>
      <c r="AF50" s="38" t="str">
        <f t="shared" si="14"/>
        <v/>
      </c>
    </row>
    <row r="51" spans="1:32" s="38" customFormat="1" ht="22.5" customHeight="1" x14ac:dyDescent="0.15">
      <c r="A51" s="18">
        <v>39</v>
      </c>
      <c r="B51" s="29" t="str">
        <f t="shared" si="4"/>
        <v/>
      </c>
      <c r="C51" s="81"/>
      <c r="D51" s="29" t="str">
        <f t="shared" si="5"/>
        <v/>
      </c>
      <c r="E51" s="81"/>
      <c r="F51" s="108"/>
      <c r="G51" s="109"/>
      <c r="H51" s="100"/>
      <c r="I51" s="29" t="str">
        <f t="shared" si="15"/>
        <v/>
      </c>
      <c r="J51" s="30" t="str">
        <f t="shared" si="6"/>
        <v/>
      </c>
      <c r="K51" s="82"/>
      <c r="L51" s="83"/>
      <c r="M51" s="35" t="str">
        <f t="shared" si="7"/>
        <v/>
      </c>
      <c r="N51" s="36" t="str">
        <f t="shared" si="8"/>
        <v/>
      </c>
      <c r="O51" s="138"/>
      <c r="P51" s="139"/>
      <c r="Q51" s="39" t="str">
        <f t="shared" si="16"/>
        <v/>
      </c>
      <c r="R51" s="8"/>
      <c r="S51" s="40"/>
      <c r="T51" s="7"/>
      <c r="U51" s="39" t="str">
        <f t="shared" si="9"/>
        <v/>
      </c>
      <c r="V51" s="8"/>
      <c r="W51" s="40"/>
      <c r="X51" s="7"/>
      <c r="Y51" s="68" t="str">
        <f t="shared" si="10"/>
        <v/>
      </c>
      <c r="Z51" s="8"/>
      <c r="AA51" s="40"/>
      <c r="AC51" s="38" t="str">
        <f t="shared" si="11"/>
        <v/>
      </c>
      <c r="AD51" s="38" t="str">
        <f t="shared" si="12"/>
        <v/>
      </c>
      <c r="AE51" s="38" t="str">
        <f t="shared" si="13"/>
        <v/>
      </c>
      <c r="AF51" s="38" t="str">
        <f t="shared" si="14"/>
        <v/>
      </c>
    </row>
    <row r="52" spans="1:32" s="38" customFormat="1" ht="22.5" customHeight="1" x14ac:dyDescent="0.15">
      <c r="A52" s="18">
        <v>40</v>
      </c>
      <c r="B52" s="29" t="str">
        <f t="shared" si="4"/>
        <v/>
      </c>
      <c r="C52" s="81"/>
      <c r="D52" s="29" t="str">
        <f t="shared" si="5"/>
        <v/>
      </c>
      <c r="E52" s="81"/>
      <c r="F52" s="108"/>
      <c r="G52" s="109"/>
      <c r="H52" s="100"/>
      <c r="I52" s="29" t="str">
        <f t="shared" si="15"/>
        <v/>
      </c>
      <c r="J52" s="30" t="str">
        <f t="shared" si="6"/>
        <v/>
      </c>
      <c r="K52" s="82"/>
      <c r="L52" s="83"/>
      <c r="M52" s="35" t="str">
        <f t="shared" si="7"/>
        <v/>
      </c>
      <c r="N52" s="36" t="str">
        <f t="shared" si="8"/>
        <v/>
      </c>
      <c r="O52" s="138"/>
      <c r="P52" s="139"/>
      <c r="Q52" s="39" t="str">
        <f t="shared" si="16"/>
        <v/>
      </c>
      <c r="R52" s="8"/>
      <c r="S52" s="40"/>
      <c r="T52" s="7"/>
      <c r="U52" s="39" t="str">
        <f t="shared" si="9"/>
        <v/>
      </c>
      <c r="V52" s="8"/>
      <c r="W52" s="40"/>
      <c r="X52" s="7"/>
      <c r="Y52" s="68" t="str">
        <f t="shared" si="10"/>
        <v/>
      </c>
      <c r="Z52" s="8"/>
      <c r="AA52" s="40"/>
      <c r="AC52" s="38" t="str">
        <f t="shared" si="11"/>
        <v/>
      </c>
      <c r="AD52" s="38" t="str">
        <f t="shared" si="12"/>
        <v/>
      </c>
      <c r="AE52" s="38" t="str">
        <f t="shared" si="13"/>
        <v/>
      </c>
      <c r="AF52" s="38" t="str">
        <f t="shared" si="14"/>
        <v/>
      </c>
    </row>
    <row r="53" spans="1:32" s="38" customFormat="1" ht="22.5" customHeight="1" x14ac:dyDescent="0.15">
      <c r="A53" s="18">
        <v>41</v>
      </c>
      <c r="B53" s="29" t="str">
        <f t="shared" si="4"/>
        <v/>
      </c>
      <c r="C53" s="81"/>
      <c r="D53" s="29" t="str">
        <f t="shared" si="5"/>
        <v/>
      </c>
      <c r="E53" s="81"/>
      <c r="F53" s="108"/>
      <c r="G53" s="109"/>
      <c r="H53" s="100"/>
      <c r="I53" s="29" t="str">
        <f t="shared" si="15"/>
        <v/>
      </c>
      <c r="J53" s="30" t="str">
        <f t="shared" si="6"/>
        <v/>
      </c>
      <c r="K53" s="82"/>
      <c r="L53" s="83"/>
      <c r="M53" s="35" t="str">
        <f t="shared" si="7"/>
        <v/>
      </c>
      <c r="N53" s="36" t="str">
        <f t="shared" si="8"/>
        <v/>
      </c>
      <c r="O53" s="138"/>
      <c r="P53" s="139"/>
      <c r="Q53" s="39" t="str">
        <f t="shared" si="16"/>
        <v/>
      </c>
      <c r="R53" s="8"/>
      <c r="S53" s="40"/>
      <c r="T53" s="7"/>
      <c r="U53" s="39" t="str">
        <f t="shared" si="9"/>
        <v/>
      </c>
      <c r="V53" s="8"/>
      <c r="W53" s="40"/>
      <c r="X53" s="7"/>
      <c r="Y53" s="68" t="str">
        <f t="shared" si="10"/>
        <v/>
      </c>
      <c r="Z53" s="8"/>
      <c r="AA53" s="40"/>
      <c r="AC53" s="38" t="str">
        <f t="shared" si="11"/>
        <v/>
      </c>
      <c r="AD53" s="38" t="str">
        <f t="shared" si="12"/>
        <v/>
      </c>
      <c r="AE53" s="38" t="str">
        <f t="shared" si="13"/>
        <v/>
      </c>
      <c r="AF53" s="38" t="str">
        <f t="shared" si="14"/>
        <v/>
      </c>
    </row>
    <row r="54" spans="1:32" s="38" customFormat="1" ht="22.5" customHeight="1" x14ac:dyDescent="0.15">
      <c r="A54" s="18">
        <v>42</v>
      </c>
      <c r="B54" s="29" t="str">
        <f t="shared" si="4"/>
        <v/>
      </c>
      <c r="C54" s="81"/>
      <c r="D54" s="29" t="str">
        <f t="shared" si="5"/>
        <v/>
      </c>
      <c r="E54" s="81"/>
      <c r="F54" s="108"/>
      <c r="G54" s="109"/>
      <c r="H54" s="100"/>
      <c r="I54" s="29" t="str">
        <f t="shared" si="15"/>
        <v/>
      </c>
      <c r="J54" s="30" t="str">
        <f t="shared" si="6"/>
        <v/>
      </c>
      <c r="K54" s="82"/>
      <c r="L54" s="83"/>
      <c r="M54" s="35" t="str">
        <f t="shared" si="7"/>
        <v/>
      </c>
      <c r="N54" s="36" t="str">
        <f t="shared" si="8"/>
        <v/>
      </c>
      <c r="O54" s="138"/>
      <c r="P54" s="139"/>
      <c r="Q54" s="39" t="str">
        <f t="shared" si="16"/>
        <v/>
      </c>
      <c r="R54" s="8"/>
      <c r="S54" s="40"/>
      <c r="T54" s="7"/>
      <c r="U54" s="39" t="str">
        <f t="shared" si="9"/>
        <v/>
      </c>
      <c r="V54" s="8"/>
      <c r="W54" s="40"/>
      <c r="X54" s="7"/>
      <c r="Y54" s="68" t="str">
        <f t="shared" si="10"/>
        <v/>
      </c>
      <c r="Z54" s="8"/>
      <c r="AA54" s="40"/>
      <c r="AC54" s="38" t="str">
        <f t="shared" si="11"/>
        <v/>
      </c>
      <c r="AD54" s="38" t="str">
        <f t="shared" si="12"/>
        <v/>
      </c>
      <c r="AE54" s="38" t="str">
        <f t="shared" si="13"/>
        <v/>
      </c>
      <c r="AF54" s="38" t="str">
        <f t="shared" si="14"/>
        <v/>
      </c>
    </row>
    <row r="55" spans="1:32" s="38" customFormat="1" ht="22.5" customHeight="1" x14ac:dyDescent="0.15">
      <c r="A55" s="18">
        <v>43</v>
      </c>
      <c r="B55" s="29" t="str">
        <f t="shared" si="4"/>
        <v/>
      </c>
      <c r="C55" s="81"/>
      <c r="D55" s="29" t="str">
        <f t="shared" si="5"/>
        <v/>
      </c>
      <c r="E55" s="81"/>
      <c r="F55" s="108"/>
      <c r="G55" s="109"/>
      <c r="H55" s="100"/>
      <c r="I55" s="29" t="str">
        <f t="shared" si="15"/>
        <v/>
      </c>
      <c r="J55" s="30" t="str">
        <f t="shared" si="6"/>
        <v/>
      </c>
      <c r="K55" s="82"/>
      <c r="L55" s="83"/>
      <c r="M55" s="35" t="str">
        <f t="shared" si="7"/>
        <v/>
      </c>
      <c r="N55" s="36" t="str">
        <f t="shared" si="8"/>
        <v/>
      </c>
      <c r="O55" s="138"/>
      <c r="P55" s="139"/>
      <c r="Q55" s="39" t="str">
        <f t="shared" si="16"/>
        <v/>
      </c>
      <c r="R55" s="8"/>
      <c r="S55" s="40"/>
      <c r="T55" s="7"/>
      <c r="U55" s="39" t="str">
        <f t="shared" si="9"/>
        <v/>
      </c>
      <c r="V55" s="8"/>
      <c r="W55" s="40"/>
      <c r="X55" s="7"/>
      <c r="Y55" s="68" t="str">
        <f t="shared" si="10"/>
        <v/>
      </c>
      <c r="Z55" s="8"/>
      <c r="AA55" s="40"/>
      <c r="AC55" s="38" t="str">
        <f t="shared" si="11"/>
        <v/>
      </c>
      <c r="AD55" s="38" t="str">
        <f t="shared" si="12"/>
        <v/>
      </c>
      <c r="AE55" s="38" t="str">
        <f t="shared" si="13"/>
        <v/>
      </c>
      <c r="AF55" s="38" t="str">
        <f t="shared" si="14"/>
        <v/>
      </c>
    </row>
    <row r="56" spans="1:32" s="38" customFormat="1" ht="22.5" customHeight="1" x14ac:dyDescent="0.15">
      <c r="A56" s="18">
        <v>44</v>
      </c>
      <c r="B56" s="29" t="str">
        <f t="shared" si="4"/>
        <v/>
      </c>
      <c r="C56" s="81"/>
      <c r="D56" s="29" t="str">
        <f t="shared" si="5"/>
        <v/>
      </c>
      <c r="E56" s="81"/>
      <c r="F56" s="108"/>
      <c r="G56" s="109"/>
      <c r="H56" s="100"/>
      <c r="I56" s="29" t="str">
        <f t="shared" si="15"/>
        <v/>
      </c>
      <c r="J56" s="30" t="str">
        <f t="shared" si="6"/>
        <v/>
      </c>
      <c r="K56" s="82"/>
      <c r="L56" s="83"/>
      <c r="M56" s="35" t="str">
        <f t="shared" si="7"/>
        <v/>
      </c>
      <c r="N56" s="36" t="str">
        <f t="shared" si="8"/>
        <v/>
      </c>
      <c r="O56" s="138"/>
      <c r="P56" s="139"/>
      <c r="Q56" s="39" t="str">
        <f t="shared" si="16"/>
        <v/>
      </c>
      <c r="R56" s="8"/>
      <c r="S56" s="40"/>
      <c r="T56" s="7"/>
      <c r="U56" s="39" t="str">
        <f t="shared" si="9"/>
        <v/>
      </c>
      <c r="V56" s="8"/>
      <c r="W56" s="40"/>
      <c r="X56" s="7"/>
      <c r="Y56" s="68" t="str">
        <f t="shared" si="10"/>
        <v/>
      </c>
      <c r="Z56" s="8"/>
      <c r="AA56" s="40"/>
      <c r="AC56" s="38" t="str">
        <f t="shared" si="11"/>
        <v/>
      </c>
      <c r="AD56" s="38" t="str">
        <f t="shared" si="12"/>
        <v/>
      </c>
      <c r="AE56" s="38" t="str">
        <f t="shared" si="13"/>
        <v/>
      </c>
      <c r="AF56" s="38" t="str">
        <f t="shared" si="14"/>
        <v/>
      </c>
    </row>
    <row r="57" spans="1:32" s="38" customFormat="1" ht="22.5" customHeight="1" x14ac:dyDescent="0.15">
      <c r="A57" s="18">
        <v>45</v>
      </c>
      <c r="B57" s="29" t="str">
        <f t="shared" si="4"/>
        <v/>
      </c>
      <c r="C57" s="81"/>
      <c r="D57" s="29" t="str">
        <f t="shared" si="5"/>
        <v/>
      </c>
      <c r="E57" s="81"/>
      <c r="F57" s="108"/>
      <c r="G57" s="109"/>
      <c r="H57" s="100"/>
      <c r="I57" s="29" t="str">
        <f t="shared" si="15"/>
        <v/>
      </c>
      <c r="J57" s="30" t="str">
        <f t="shared" si="6"/>
        <v/>
      </c>
      <c r="K57" s="82"/>
      <c r="L57" s="83"/>
      <c r="M57" s="35" t="str">
        <f t="shared" si="7"/>
        <v/>
      </c>
      <c r="N57" s="36" t="str">
        <f t="shared" si="8"/>
        <v/>
      </c>
      <c r="O57" s="138"/>
      <c r="P57" s="139"/>
      <c r="Q57" s="39" t="str">
        <f t="shared" si="16"/>
        <v/>
      </c>
      <c r="R57" s="8"/>
      <c r="S57" s="40"/>
      <c r="T57" s="7"/>
      <c r="U57" s="39" t="str">
        <f t="shared" si="9"/>
        <v/>
      </c>
      <c r="V57" s="8"/>
      <c r="W57" s="40"/>
      <c r="X57" s="7"/>
      <c r="Y57" s="68" t="str">
        <f t="shared" si="10"/>
        <v/>
      </c>
      <c r="Z57" s="8"/>
      <c r="AA57" s="40"/>
      <c r="AC57" s="38" t="str">
        <f t="shared" si="11"/>
        <v/>
      </c>
      <c r="AD57" s="38" t="str">
        <f t="shared" si="12"/>
        <v/>
      </c>
      <c r="AE57" s="38" t="str">
        <f t="shared" si="13"/>
        <v/>
      </c>
      <c r="AF57" s="38" t="str">
        <f t="shared" si="14"/>
        <v/>
      </c>
    </row>
    <row r="58" spans="1:32" s="38" customFormat="1" ht="22.5" customHeight="1" x14ac:dyDescent="0.15">
      <c r="A58" s="18">
        <v>46</v>
      </c>
      <c r="B58" s="29" t="str">
        <f t="shared" si="4"/>
        <v/>
      </c>
      <c r="C58" s="81"/>
      <c r="D58" s="29" t="str">
        <f t="shared" si="5"/>
        <v/>
      </c>
      <c r="E58" s="81"/>
      <c r="F58" s="108"/>
      <c r="G58" s="109"/>
      <c r="H58" s="100"/>
      <c r="I58" s="29" t="str">
        <f t="shared" si="15"/>
        <v/>
      </c>
      <c r="J58" s="30" t="str">
        <f t="shared" si="6"/>
        <v/>
      </c>
      <c r="K58" s="82"/>
      <c r="L58" s="83"/>
      <c r="M58" s="35" t="str">
        <f t="shared" si="7"/>
        <v/>
      </c>
      <c r="N58" s="36" t="str">
        <f t="shared" si="8"/>
        <v/>
      </c>
      <c r="O58" s="138"/>
      <c r="P58" s="139"/>
      <c r="Q58" s="39" t="str">
        <f t="shared" si="16"/>
        <v/>
      </c>
      <c r="R58" s="8"/>
      <c r="S58" s="40"/>
      <c r="T58" s="7"/>
      <c r="U58" s="39" t="str">
        <f t="shared" si="9"/>
        <v/>
      </c>
      <c r="V58" s="8"/>
      <c r="W58" s="40"/>
      <c r="X58" s="7"/>
      <c r="Y58" s="68" t="str">
        <f t="shared" si="10"/>
        <v/>
      </c>
      <c r="Z58" s="8"/>
      <c r="AA58" s="40"/>
      <c r="AC58" s="38" t="str">
        <f t="shared" si="11"/>
        <v/>
      </c>
      <c r="AD58" s="38" t="str">
        <f t="shared" si="12"/>
        <v/>
      </c>
      <c r="AE58" s="38" t="str">
        <f t="shared" si="13"/>
        <v/>
      </c>
      <c r="AF58" s="38" t="str">
        <f t="shared" si="14"/>
        <v/>
      </c>
    </row>
    <row r="59" spans="1:32" s="38" customFormat="1" ht="22.5" customHeight="1" x14ac:dyDescent="0.15">
      <c r="A59" s="18">
        <v>47</v>
      </c>
      <c r="B59" s="29" t="str">
        <f t="shared" si="4"/>
        <v/>
      </c>
      <c r="C59" s="81"/>
      <c r="D59" s="29" t="str">
        <f t="shared" si="5"/>
        <v/>
      </c>
      <c r="E59" s="81"/>
      <c r="F59" s="108"/>
      <c r="G59" s="109"/>
      <c r="H59" s="100"/>
      <c r="I59" s="29" t="str">
        <f t="shared" si="15"/>
        <v/>
      </c>
      <c r="J59" s="30" t="str">
        <f t="shared" si="6"/>
        <v/>
      </c>
      <c r="K59" s="82"/>
      <c r="L59" s="83"/>
      <c r="M59" s="35" t="str">
        <f t="shared" si="7"/>
        <v/>
      </c>
      <c r="N59" s="36" t="str">
        <f t="shared" si="8"/>
        <v/>
      </c>
      <c r="O59" s="138"/>
      <c r="P59" s="139"/>
      <c r="Q59" s="39" t="str">
        <f t="shared" si="16"/>
        <v/>
      </c>
      <c r="R59" s="8"/>
      <c r="S59" s="40"/>
      <c r="T59" s="7"/>
      <c r="U59" s="39" t="str">
        <f t="shared" si="9"/>
        <v/>
      </c>
      <c r="V59" s="8"/>
      <c r="W59" s="40"/>
      <c r="X59" s="7"/>
      <c r="Y59" s="68" t="str">
        <f t="shared" si="10"/>
        <v/>
      </c>
      <c r="Z59" s="8"/>
      <c r="AA59" s="40"/>
      <c r="AC59" s="38" t="str">
        <f t="shared" si="11"/>
        <v/>
      </c>
      <c r="AD59" s="38" t="str">
        <f t="shared" si="12"/>
        <v/>
      </c>
      <c r="AE59" s="38" t="str">
        <f t="shared" si="13"/>
        <v/>
      </c>
      <c r="AF59" s="38" t="str">
        <f t="shared" si="14"/>
        <v/>
      </c>
    </row>
    <row r="60" spans="1:32" s="38" customFormat="1" ht="22.5" customHeight="1" x14ac:dyDescent="0.15">
      <c r="A60" s="18">
        <v>48</v>
      </c>
      <c r="B60" s="29" t="str">
        <f t="shared" si="4"/>
        <v/>
      </c>
      <c r="C60" s="81"/>
      <c r="D60" s="29" t="str">
        <f t="shared" si="5"/>
        <v/>
      </c>
      <c r="E60" s="81"/>
      <c r="F60" s="108"/>
      <c r="G60" s="109"/>
      <c r="H60" s="100"/>
      <c r="I60" s="29" t="str">
        <f t="shared" si="15"/>
        <v/>
      </c>
      <c r="J60" s="30" t="str">
        <f t="shared" si="6"/>
        <v/>
      </c>
      <c r="K60" s="82"/>
      <c r="L60" s="83"/>
      <c r="M60" s="35" t="str">
        <f t="shared" si="7"/>
        <v/>
      </c>
      <c r="N60" s="36" t="str">
        <f t="shared" si="8"/>
        <v/>
      </c>
      <c r="O60" s="138"/>
      <c r="P60" s="139"/>
      <c r="Q60" s="39" t="str">
        <f t="shared" si="16"/>
        <v/>
      </c>
      <c r="R60" s="8"/>
      <c r="S60" s="40"/>
      <c r="T60" s="7"/>
      <c r="U60" s="39" t="str">
        <f t="shared" si="9"/>
        <v/>
      </c>
      <c r="V60" s="8"/>
      <c r="W60" s="40"/>
      <c r="X60" s="7"/>
      <c r="Y60" s="68" t="str">
        <f t="shared" si="10"/>
        <v/>
      </c>
      <c r="Z60" s="8"/>
      <c r="AA60" s="40"/>
      <c r="AC60" s="38" t="str">
        <f t="shared" si="11"/>
        <v/>
      </c>
      <c r="AD60" s="38" t="str">
        <f t="shared" si="12"/>
        <v/>
      </c>
      <c r="AE60" s="38" t="str">
        <f t="shared" si="13"/>
        <v/>
      </c>
      <c r="AF60" s="38" t="str">
        <f t="shared" si="14"/>
        <v/>
      </c>
    </row>
    <row r="61" spans="1:32" s="38" customFormat="1" ht="22.5" customHeight="1" x14ac:dyDescent="0.15">
      <c r="A61" s="18">
        <v>49</v>
      </c>
      <c r="B61" s="29" t="str">
        <f t="shared" si="4"/>
        <v/>
      </c>
      <c r="C61" s="81"/>
      <c r="D61" s="29" t="str">
        <f t="shared" si="5"/>
        <v/>
      </c>
      <c r="E61" s="81"/>
      <c r="F61" s="108"/>
      <c r="G61" s="109"/>
      <c r="H61" s="100"/>
      <c r="I61" s="29" t="str">
        <f t="shared" si="15"/>
        <v/>
      </c>
      <c r="J61" s="30" t="str">
        <f t="shared" si="6"/>
        <v/>
      </c>
      <c r="K61" s="82"/>
      <c r="L61" s="83"/>
      <c r="M61" s="35" t="str">
        <f t="shared" si="7"/>
        <v/>
      </c>
      <c r="N61" s="36" t="str">
        <f t="shared" si="8"/>
        <v/>
      </c>
      <c r="O61" s="138"/>
      <c r="P61" s="139"/>
      <c r="Q61" s="39" t="str">
        <f t="shared" si="16"/>
        <v/>
      </c>
      <c r="R61" s="8"/>
      <c r="S61" s="40"/>
      <c r="T61" s="7"/>
      <c r="U61" s="39" t="str">
        <f t="shared" si="9"/>
        <v/>
      </c>
      <c r="V61" s="8"/>
      <c r="W61" s="40"/>
      <c r="X61" s="7"/>
      <c r="Y61" s="68" t="str">
        <f t="shared" si="10"/>
        <v/>
      </c>
      <c r="Z61" s="8"/>
      <c r="AA61" s="40"/>
      <c r="AC61" s="38" t="str">
        <f t="shared" si="11"/>
        <v/>
      </c>
      <c r="AD61" s="38" t="str">
        <f t="shared" si="12"/>
        <v/>
      </c>
      <c r="AE61" s="38" t="str">
        <f t="shared" si="13"/>
        <v/>
      </c>
      <c r="AF61" s="38" t="str">
        <f t="shared" si="14"/>
        <v/>
      </c>
    </row>
    <row r="62" spans="1:32" s="38" customFormat="1" ht="22.5" customHeight="1" x14ac:dyDescent="0.15">
      <c r="A62" s="18">
        <v>50</v>
      </c>
      <c r="B62" s="29" t="str">
        <f t="shared" si="4"/>
        <v/>
      </c>
      <c r="C62" s="81"/>
      <c r="D62" s="29" t="str">
        <f t="shared" si="5"/>
        <v/>
      </c>
      <c r="E62" s="81"/>
      <c r="F62" s="108"/>
      <c r="G62" s="109"/>
      <c r="H62" s="100"/>
      <c r="I62" s="29" t="str">
        <f t="shared" si="15"/>
        <v/>
      </c>
      <c r="J62" s="30" t="str">
        <f t="shared" si="6"/>
        <v/>
      </c>
      <c r="K62" s="82"/>
      <c r="L62" s="83"/>
      <c r="M62" s="35" t="str">
        <f t="shared" si="7"/>
        <v/>
      </c>
      <c r="N62" s="36" t="str">
        <f t="shared" si="8"/>
        <v/>
      </c>
      <c r="O62" s="138"/>
      <c r="P62" s="139"/>
      <c r="Q62" s="39" t="str">
        <f t="shared" si="16"/>
        <v/>
      </c>
      <c r="R62" s="8"/>
      <c r="S62" s="40"/>
      <c r="T62" s="7"/>
      <c r="U62" s="39" t="str">
        <f t="shared" si="9"/>
        <v/>
      </c>
      <c r="V62" s="8"/>
      <c r="W62" s="40"/>
      <c r="X62" s="7"/>
      <c r="Y62" s="68" t="str">
        <f t="shared" si="10"/>
        <v/>
      </c>
      <c r="Z62" s="8"/>
      <c r="AA62" s="40"/>
      <c r="AC62" s="38" t="str">
        <f t="shared" si="11"/>
        <v/>
      </c>
      <c r="AD62" s="38" t="str">
        <f t="shared" si="12"/>
        <v/>
      </c>
      <c r="AE62" s="38" t="str">
        <f t="shared" si="13"/>
        <v/>
      </c>
      <c r="AF62" s="38" t="str">
        <f t="shared" si="14"/>
        <v/>
      </c>
    </row>
    <row r="63" spans="1:32" s="38" customFormat="1" ht="22.5" customHeight="1" x14ac:dyDescent="0.15">
      <c r="A63" s="18">
        <v>51</v>
      </c>
      <c r="B63" s="29" t="str">
        <f t="shared" si="4"/>
        <v/>
      </c>
      <c r="C63" s="81"/>
      <c r="D63" s="29" t="str">
        <f t="shared" si="5"/>
        <v/>
      </c>
      <c r="E63" s="81"/>
      <c r="F63" s="108"/>
      <c r="G63" s="109"/>
      <c r="H63" s="100"/>
      <c r="I63" s="29" t="str">
        <f t="shared" si="15"/>
        <v/>
      </c>
      <c r="J63" s="30" t="str">
        <f t="shared" si="6"/>
        <v/>
      </c>
      <c r="K63" s="82"/>
      <c r="L63" s="83"/>
      <c r="M63" s="35" t="str">
        <f t="shared" si="7"/>
        <v/>
      </c>
      <c r="N63" s="36" t="str">
        <f t="shared" si="8"/>
        <v/>
      </c>
      <c r="O63" s="138"/>
      <c r="P63" s="139"/>
      <c r="Q63" s="39" t="str">
        <f t="shared" si="16"/>
        <v/>
      </c>
      <c r="R63" s="8"/>
      <c r="S63" s="40"/>
      <c r="T63" s="7"/>
      <c r="U63" s="39" t="str">
        <f>IF(T63&lt;&gt;0,VLOOKUP(T63,種目,2,FALSE),"")</f>
        <v/>
      </c>
      <c r="V63" s="8"/>
      <c r="W63" s="40"/>
      <c r="X63" s="7"/>
      <c r="Y63" s="68" t="str">
        <f>IF(X63&lt;&gt;0,VLOOKUP(X63,種目,2,FALSE),"")</f>
        <v/>
      </c>
      <c r="Z63" s="8"/>
      <c r="AA63" s="40"/>
      <c r="AC63" s="38" t="str">
        <f t="shared" si="11"/>
        <v/>
      </c>
      <c r="AD63" s="38" t="str">
        <f t="shared" si="12"/>
        <v/>
      </c>
      <c r="AE63" s="38" t="str">
        <f t="shared" si="13"/>
        <v/>
      </c>
      <c r="AF63" s="38" t="str">
        <f t="shared" si="14"/>
        <v/>
      </c>
    </row>
    <row r="64" spans="1:32" s="38" customFormat="1" ht="22.5" customHeight="1" x14ac:dyDescent="0.15">
      <c r="A64" s="18">
        <v>52</v>
      </c>
      <c r="B64" s="29" t="str">
        <f t="shared" si="4"/>
        <v/>
      </c>
      <c r="C64" s="81"/>
      <c r="D64" s="29" t="str">
        <f t="shared" si="5"/>
        <v/>
      </c>
      <c r="E64" s="81"/>
      <c r="F64" s="108"/>
      <c r="G64" s="109"/>
      <c r="H64" s="100"/>
      <c r="I64" s="29" t="str">
        <f t="shared" si="15"/>
        <v/>
      </c>
      <c r="J64" s="30" t="str">
        <f t="shared" si="6"/>
        <v/>
      </c>
      <c r="K64" s="82"/>
      <c r="L64" s="83"/>
      <c r="M64" s="35" t="str">
        <f t="shared" si="7"/>
        <v/>
      </c>
      <c r="N64" s="36" t="str">
        <f t="shared" si="8"/>
        <v/>
      </c>
      <c r="O64" s="138"/>
      <c r="P64" s="139"/>
      <c r="Q64" s="39" t="str">
        <f t="shared" si="16"/>
        <v/>
      </c>
      <c r="R64" s="8"/>
      <c r="S64" s="40"/>
      <c r="T64" s="7"/>
      <c r="U64" s="39" t="str">
        <f t="shared" si="9"/>
        <v/>
      </c>
      <c r="V64" s="8"/>
      <c r="W64" s="40"/>
      <c r="X64" s="7"/>
      <c r="Y64" s="68" t="str">
        <f t="shared" si="10"/>
        <v/>
      </c>
      <c r="Z64" s="8"/>
      <c r="AA64" s="40"/>
      <c r="AC64" s="38" t="str">
        <f t="shared" si="11"/>
        <v/>
      </c>
      <c r="AD64" s="38" t="str">
        <f t="shared" si="12"/>
        <v/>
      </c>
      <c r="AE64" s="38" t="str">
        <f t="shared" si="13"/>
        <v/>
      </c>
      <c r="AF64" s="38" t="str">
        <f t="shared" si="14"/>
        <v/>
      </c>
    </row>
    <row r="65" spans="1:35" s="38" customFormat="1" ht="22.5" customHeight="1" x14ac:dyDescent="0.15">
      <c r="A65" s="18">
        <v>53</v>
      </c>
      <c r="B65" s="29" t="str">
        <f t="shared" si="4"/>
        <v/>
      </c>
      <c r="C65" s="81"/>
      <c r="D65" s="29" t="str">
        <f t="shared" si="5"/>
        <v/>
      </c>
      <c r="E65" s="81"/>
      <c r="F65" s="108"/>
      <c r="G65" s="109"/>
      <c r="H65" s="100"/>
      <c r="I65" s="29" t="str">
        <f t="shared" si="15"/>
        <v/>
      </c>
      <c r="J65" s="30" t="str">
        <f t="shared" si="6"/>
        <v/>
      </c>
      <c r="K65" s="82"/>
      <c r="L65" s="83"/>
      <c r="M65" s="35" t="str">
        <f t="shared" si="7"/>
        <v/>
      </c>
      <c r="N65" s="36" t="str">
        <f t="shared" si="8"/>
        <v/>
      </c>
      <c r="O65" s="138"/>
      <c r="P65" s="139"/>
      <c r="Q65" s="39" t="str">
        <f t="shared" si="16"/>
        <v/>
      </c>
      <c r="R65" s="8"/>
      <c r="S65" s="40"/>
      <c r="T65" s="7"/>
      <c r="U65" s="39" t="str">
        <f t="shared" si="9"/>
        <v/>
      </c>
      <c r="V65" s="8"/>
      <c r="W65" s="40"/>
      <c r="X65" s="7"/>
      <c r="Y65" s="68" t="str">
        <f t="shared" si="10"/>
        <v/>
      </c>
      <c r="Z65" s="8"/>
      <c r="AA65" s="40"/>
      <c r="AC65" s="38" t="str">
        <f t="shared" si="11"/>
        <v/>
      </c>
      <c r="AD65" s="38" t="str">
        <f t="shared" si="12"/>
        <v/>
      </c>
      <c r="AE65" s="38" t="str">
        <f t="shared" si="13"/>
        <v/>
      </c>
      <c r="AF65" s="38" t="str">
        <f t="shared" si="14"/>
        <v/>
      </c>
    </row>
    <row r="66" spans="1:35" s="38" customFormat="1" ht="22.5" customHeight="1" x14ac:dyDescent="0.15">
      <c r="A66" s="18">
        <v>54</v>
      </c>
      <c r="B66" s="29" t="str">
        <f t="shared" si="4"/>
        <v/>
      </c>
      <c r="C66" s="81"/>
      <c r="D66" s="29" t="str">
        <f t="shared" si="5"/>
        <v/>
      </c>
      <c r="E66" s="81"/>
      <c r="F66" s="108"/>
      <c r="G66" s="109"/>
      <c r="H66" s="100"/>
      <c r="I66" s="29" t="str">
        <f t="shared" si="15"/>
        <v/>
      </c>
      <c r="J66" s="30" t="str">
        <f t="shared" si="6"/>
        <v/>
      </c>
      <c r="K66" s="82"/>
      <c r="L66" s="83"/>
      <c r="M66" s="35" t="str">
        <f t="shared" si="7"/>
        <v/>
      </c>
      <c r="N66" s="36" t="str">
        <f t="shared" si="8"/>
        <v/>
      </c>
      <c r="O66" s="138"/>
      <c r="P66" s="139"/>
      <c r="Q66" s="39" t="str">
        <f t="shared" si="16"/>
        <v/>
      </c>
      <c r="R66" s="8"/>
      <c r="S66" s="40"/>
      <c r="T66" s="7"/>
      <c r="U66" s="39" t="str">
        <f t="shared" si="9"/>
        <v/>
      </c>
      <c r="V66" s="8"/>
      <c r="W66" s="40"/>
      <c r="X66" s="7"/>
      <c r="Y66" s="68" t="str">
        <f t="shared" si="10"/>
        <v/>
      </c>
      <c r="Z66" s="8"/>
      <c r="AA66" s="40"/>
      <c r="AC66" s="38" t="str">
        <f t="shared" si="11"/>
        <v/>
      </c>
      <c r="AD66" s="38" t="str">
        <f t="shared" si="12"/>
        <v/>
      </c>
      <c r="AE66" s="38" t="str">
        <f t="shared" si="13"/>
        <v/>
      </c>
      <c r="AF66" s="38" t="str">
        <f t="shared" si="14"/>
        <v/>
      </c>
    </row>
    <row r="67" spans="1:35" s="38" customFormat="1" ht="22.5" customHeight="1" x14ac:dyDescent="0.15">
      <c r="A67" s="18">
        <v>55</v>
      </c>
      <c r="B67" s="29" t="str">
        <f t="shared" si="4"/>
        <v/>
      </c>
      <c r="C67" s="81"/>
      <c r="D67" s="29" t="str">
        <f t="shared" si="5"/>
        <v/>
      </c>
      <c r="E67" s="81"/>
      <c r="F67" s="108"/>
      <c r="G67" s="109"/>
      <c r="H67" s="100"/>
      <c r="I67" s="29" t="str">
        <f t="shared" si="15"/>
        <v/>
      </c>
      <c r="J67" s="30" t="str">
        <f t="shared" si="6"/>
        <v/>
      </c>
      <c r="K67" s="82"/>
      <c r="L67" s="83"/>
      <c r="M67" s="35" t="str">
        <f t="shared" si="7"/>
        <v/>
      </c>
      <c r="N67" s="36" t="str">
        <f t="shared" si="8"/>
        <v/>
      </c>
      <c r="O67" s="138"/>
      <c r="P67" s="139"/>
      <c r="Q67" s="39" t="str">
        <f t="shared" si="16"/>
        <v/>
      </c>
      <c r="R67" s="8"/>
      <c r="S67" s="40"/>
      <c r="T67" s="7"/>
      <c r="U67" s="39" t="str">
        <f t="shared" si="9"/>
        <v/>
      </c>
      <c r="V67" s="8"/>
      <c r="W67" s="40"/>
      <c r="X67" s="7"/>
      <c r="Y67" s="68" t="str">
        <f t="shared" si="10"/>
        <v/>
      </c>
      <c r="Z67" s="8"/>
      <c r="AA67" s="40"/>
      <c r="AC67" s="38" t="str">
        <f t="shared" si="11"/>
        <v/>
      </c>
      <c r="AD67" s="38" t="str">
        <f t="shared" si="12"/>
        <v/>
      </c>
      <c r="AE67" s="38" t="str">
        <f t="shared" si="13"/>
        <v/>
      </c>
      <c r="AF67" s="38" t="str">
        <f t="shared" si="14"/>
        <v/>
      </c>
    </row>
    <row r="68" spans="1:35" s="38" customFormat="1" ht="22.5" customHeight="1" x14ac:dyDescent="0.15">
      <c r="A68" s="18">
        <v>56</v>
      </c>
      <c r="B68" s="29" t="str">
        <f t="shared" si="4"/>
        <v/>
      </c>
      <c r="C68" s="81"/>
      <c r="D68" s="29" t="str">
        <f t="shared" si="5"/>
        <v/>
      </c>
      <c r="E68" s="81"/>
      <c r="F68" s="108"/>
      <c r="G68" s="109"/>
      <c r="H68" s="100"/>
      <c r="I68" s="29" t="str">
        <f t="shared" si="15"/>
        <v/>
      </c>
      <c r="J68" s="30" t="str">
        <f t="shared" si="6"/>
        <v/>
      </c>
      <c r="K68" s="82"/>
      <c r="L68" s="83"/>
      <c r="M68" s="35" t="str">
        <f t="shared" si="7"/>
        <v/>
      </c>
      <c r="N68" s="36" t="str">
        <f t="shared" si="8"/>
        <v/>
      </c>
      <c r="O68" s="138"/>
      <c r="P68" s="139"/>
      <c r="Q68" s="39" t="str">
        <f t="shared" si="16"/>
        <v/>
      </c>
      <c r="R68" s="8"/>
      <c r="S68" s="40"/>
      <c r="T68" s="7"/>
      <c r="U68" s="39" t="str">
        <f t="shared" si="9"/>
        <v/>
      </c>
      <c r="V68" s="8"/>
      <c r="W68" s="40"/>
      <c r="X68" s="7"/>
      <c r="Y68" s="68" t="str">
        <f t="shared" si="10"/>
        <v/>
      </c>
      <c r="Z68" s="8"/>
      <c r="AA68" s="40"/>
      <c r="AC68" s="38" t="str">
        <f t="shared" si="11"/>
        <v/>
      </c>
      <c r="AD68" s="38" t="str">
        <f t="shared" si="12"/>
        <v/>
      </c>
      <c r="AE68" s="38" t="str">
        <f t="shared" si="13"/>
        <v/>
      </c>
      <c r="AF68" s="38" t="str">
        <f t="shared" si="14"/>
        <v/>
      </c>
    </row>
    <row r="69" spans="1:35" s="38" customFormat="1" ht="22.5" customHeight="1" x14ac:dyDescent="0.15">
      <c r="A69" s="18">
        <v>57</v>
      </c>
      <c r="B69" s="29" t="str">
        <f t="shared" si="4"/>
        <v/>
      </c>
      <c r="C69" s="81"/>
      <c r="D69" s="29" t="str">
        <f t="shared" si="5"/>
        <v/>
      </c>
      <c r="E69" s="81"/>
      <c r="F69" s="108"/>
      <c r="G69" s="109"/>
      <c r="H69" s="100"/>
      <c r="I69" s="29" t="str">
        <f t="shared" si="15"/>
        <v/>
      </c>
      <c r="J69" s="30" t="str">
        <f t="shared" si="6"/>
        <v/>
      </c>
      <c r="K69" s="82"/>
      <c r="L69" s="83"/>
      <c r="M69" s="35" t="str">
        <f t="shared" si="7"/>
        <v/>
      </c>
      <c r="N69" s="36" t="str">
        <f t="shared" si="8"/>
        <v/>
      </c>
      <c r="O69" s="138"/>
      <c r="P69" s="139"/>
      <c r="Q69" s="39" t="str">
        <f t="shared" si="16"/>
        <v/>
      </c>
      <c r="R69" s="8"/>
      <c r="S69" s="40"/>
      <c r="T69" s="7"/>
      <c r="U69" s="39" t="str">
        <f t="shared" si="9"/>
        <v/>
      </c>
      <c r="V69" s="8"/>
      <c r="W69" s="40"/>
      <c r="X69" s="7"/>
      <c r="Y69" s="68" t="str">
        <f t="shared" si="10"/>
        <v/>
      </c>
      <c r="Z69" s="8"/>
      <c r="AA69" s="40"/>
      <c r="AC69" s="38" t="str">
        <f t="shared" si="11"/>
        <v/>
      </c>
      <c r="AD69" s="38" t="str">
        <f t="shared" si="12"/>
        <v/>
      </c>
      <c r="AE69" s="38" t="str">
        <f t="shared" si="13"/>
        <v/>
      </c>
      <c r="AF69" s="38" t="str">
        <f t="shared" si="14"/>
        <v/>
      </c>
    </row>
    <row r="70" spans="1:35" s="38" customFormat="1" ht="22.5" customHeight="1" x14ac:dyDescent="0.15">
      <c r="A70" s="18">
        <v>58</v>
      </c>
      <c r="B70" s="29" t="str">
        <f t="shared" si="4"/>
        <v/>
      </c>
      <c r="C70" s="81"/>
      <c r="D70" s="29" t="str">
        <f t="shared" si="5"/>
        <v/>
      </c>
      <c r="E70" s="81"/>
      <c r="F70" s="108"/>
      <c r="G70" s="109"/>
      <c r="H70" s="100"/>
      <c r="I70" s="29" t="str">
        <f t="shared" si="15"/>
        <v/>
      </c>
      <c r="J70" s="30" t="str">
        <f t="shared" si="6"/>
        <v/>
      </c>
      <c r="K70" s="82"/>
      <c r="L70" s="83"/>
      <c r="M70" s="35" t="str">
        <f t="shared" si="7"/>
        <v/>
      </c>
      <c r="N70" s="36" t="str">
        <f t="shared" si="8"/>
        <v/>
      </c>
      <c r="O70" s="138"/>
      <c r="P70" s="139"/>
      <c r="Q70" s="39" t="str">
        <f t="shared" si="16"/>
        <v/>
      </c>
      <c r="R70" s="8"/>
      <c r="S70" s="40"/>
      <c r="T70" s="7"/>
      <c r="U70" s="39" t="str">
        <f t="shared" si="9"/>
        <v/>
      </c>
      <c r="V70" s="8"/>
      <c r="W70" s="40"/>
      <c r="X70" s="7"/>
      <c r="Y70" s="68" t="str">
        <f t="shared" si="10"/>
        <v/>
      </c>
      <c r="Z70" s="8"/>
      <c r="AA70" s="40"/>
      <c r="AC70" s="38" t="str">
        <f t="shared" si="11"/>
        <v/>
      </c>
      <c r="AD70" s="38" t="str">
        <f t="shared" si="12"/>
        <v/>
      </c>
      <c r="AE70" s="38" t="str">
        <f t="shared" si="13"/>
        <v/>
      </c>
      <c r="AF70" s="38" t="str">
        <f t="shared" si="14"/>
        <v/>
      </c>
    </row>
    <row r="71" spans="1:35" s="38" customFormat="1" ht="22.5" customHeight="1" x14ac:dyDescent="0.15">
      <c r="A71" s="18">
        <v>59</v>
      </c>
      <c r="B71" s="29" t="str">
        <f t="shared" si="4"/>
        <v/>
      </c>
      <c r="C71" s="81"/>
      <c r="D71" s="29" t="str">
        <f t="shared" si="5"/>
        <v/>
      </c>
      <c r="E71" s="81"/>
      <c r="F71" s="108"/>
      <c r="G71" s="109"/>
      <c r="H71" s="100"/>
      <c r="I71" s="29" t="str">
        <f t="shared" si="15"/>
        <v/>
      </c>
      <c r="J71" s="30" t="str">
        <f t="shared" si="6"/>
        <v/>
      </c>
      <c r="K71" s="82"/>
      <c r="L71" s="83"/>
      <c r="M71" s="35" t="str">
        <f t="shared" si="7"/>
        <v/>
      </c>
      <c r="N71" s="36" t="str">
        <f t="shared" si="8"/>
        <v/>
      </c>
      <c r="O71" s="138"/>
      <c r="P71" s="139"/>
      <c r="Q71" s="39" t="str">
        <f t="shared" si="16"/>
        <v/>
      </c>
      <c r="R71" s="8"/>
      <c r="S71" s="40"/>
      <c r="T71" s="7"/>
      <c r="U71" s="39" t="str">
        <f t="shared" si="9"/>
        <v/>
      </c>
      <c r="V71" s="8"/>
      <c r="W71" s="40"/>
      <c r="X71" s="7"/>
      <c r="Y71" s="68" t="str">
        <f t="shared" si="10"/>
        <v/>
      </c>
      <c r="Z71" s="8"/>
      <c r="AA71" s="40"/>
      <c r="AC71" s="38" t="str">
        <f t="shared" si="11"/>
        <v/>
      </c>
      <c r="AD71" s="38" t="str">
        <f t="shared" si="12"/>
        <v/>
      </c>
      <c r="AE71" s="38" t="str">
        <f t="shared" si="13"/>
        <v/>
      </c>
      <c r="AF71" s="38" t="str">
        <f t="shared" si="14"/>
        <v/>
      </c>
    </row>
    <row r="72" spans="1:35" s="38" customFormat="1" ht="22.5" customHeight="1" x14ac:dyDescent="0.15">
      <c r="A72" s="18">
        <v>60</v>
      </c>
      <c r="B72" s="29" t="str">
        <f t="shared" si="4"/>
        <v/>
      </c>
      <c r="C72" s="81"/>
      <c r="D72" s="29" t="str">
        <f t="shared" si="5"/>
        <v/>
      </c>
      <c r="E72" s="81"/>
      <c r="F72" s="108"/>
      <c r="G72" s="109"/>
      <c r="H72" s="100"/>
      <c r="I72" s="29" t="str">
        <f t="shared" si="15"/>
        <v/>
      </c>
      <c r="J72" s="30" t="str">
        <f t="shared" si="6"/>
        <v/>
      </c>
      <c r="K72" s="82"/>
      <c r="L72" s="83"/>
      <c r="M72" s="35" t="str">
        <f t="shared" si="7"/>
        <v/>
      </c>
      <c r="N72" s="36" t="str">
        <f t="shared" si="8"/>
        <v/>
      </c>
      <c r="O72" s="138"/>
      <c r="P72" s="139"/>
      <c r="Q72" s="39" t="str">
        <f t="shared" si="16"/>
        <v/>
      </c>
      <c r="R72" s="8"/>
      <c r="S72" s="40"/>
      <c r="T72" s="7"/>
      <c r="U72" s="39" t="str">
        <f t="shared" si="9"/>
        <v/>
      </c>
      <c r="V72" s="8"/>
      <c r="W72" s="40"/>
      <c r="X72" s="7"/>
      <c r="Y72" s="68" t="str">
        <f t="shared" si="10"/>
        <v/>
      </c>
      <c r="Z72" s="8"/>
      <c r="AA72" s="40"/>
      <c r="AC72" s="38" t="str">
        <f t="shared" si="11"/>
        <v/>
      </c>
      <c r="AD72" s="38" t="str">
        <f t="shared" si="12"/>
        <v/>
      </c>
      <c r="AE72" s="38" t="str">
        <f t="shared" si="13"/>
        <v/>
      </c>
      <c r="AF72" s="38" t="str">
        <f t="shared" si="14"/>
        <v/>
      </c>
    </row>
    <row r="73" spans="1:35" hidden="1" x14ac:dyDescent="0.15">
      <c r="B73" s="37"/>
      <c r="N73" s="31"/>
      <c r="O73" s="31"/>
      <c r="AC73" s="66">
        <f>SUM(AC13:AC72)+AC1</f>
        <v>0</v>
      </c>
      <c r="AD73" s="66">
        <f>SUM(AD13:AD72)+AD1</f>
        <v>0</v>
      </c>
      <c r="AE73" s="9" t="s">
        <v>78</v>
      </c>
      <c r="AF73" s="14" t="s">
        <v>29</v>
      </c>
      <c r="AG73" s="71" t="s">
        <v>30</v>
      </c>
      <c r="AH73" s="97" t="s">
        <v>136</v>
      </c>
      <c r="AI73" s="97" t="s">
        <v>135</v>
      </c>
    </row>
    <row r="74" spans="1:35" ht="15" hidden="1" x14ac:dyDescent="0.15">
      <c r="AF74" s="71" t="s">
        <v>31</v>
      </c>
      <c r="AG74" s="71" t="s">
        <v>32</v>
      </c>
      <c r="AH74" s="98" t="s">
        <v>116</v>
      </c>
      <c r="AI74" s="98" t="s">
        <v>116</v>
      </c>
    </row>
    <row r="75" spans="1:35" ht="15" hidden="1" x14ac:dyDescent="0.15">
      <c r="AF75" s="71" t="s">
        <v>33</v>
      </c>
      <c r="AG75" s="71" t="s">
        <v>34</v>
      </c>
      <c r="AH75" s="98" t="s">
        <v>117</v>
      </c>
      <c r="AI75" s="98" t="s">
        <v>117</v>
      </c>
    </row>
    <row r="76" spans="1:35" ht="15" hidden="1" x14ac:dyDescent="0.15">
      <c r="AF76" s="46" t="s">
        <v>35</v>
      </c>
      <c r="AG76" s="46" t="s">
        <v>36</v>
      </c>
      <c r="AH76" s="98" t="s">
        <v>80</v>
      </c>
      <c r="AI76" s="98" t="s">
        <v>80</v>
      </c>
    </row>
    <row r="77" spans="1:35" ht="15" hidden="1" x14ac:dyDescent="0.15">
      <c r="AF77" s="46" t="s">
        <v>37</v>
      </c>
      <c r="AG77" s="46" t="s">
        <v>38</v>
      </c>
      <c r="AH77" s="98" t="s">
        <v>134</v>
      </c>
      <c r="AI77" s="98" t="s">
        <v>134</v>
      </c>
    </row>
    <row r="78" spans="1:35" ht="15" hidden="1" x14ac:dyDescent="0.15">
      <c r="AF78" s="46" t="s">
        <v>39</v>
      </c>
      <c r="AG78" s="46" t="s">
        <v>40</v>
      </c>
      <c r="AH78" s="98" t="s">
        <v>82</v>
      </c>
      <c r="AI78" s="98" t="s">
        <v>82</v>
      </c>
    </row>
    <row r="79" spans="1:35" ht="15" hidden="1" x14ac:dyDescent="0.15">
      <c r="AF79" s="46" t="s">
        <v>41</v>
      </c>
      <c r="AG79" s="46" t="s">
        <v>42</v>
      </c>
      <c r="AH79" s="98" t="s">
        <v>83</v>
      </c>
      <c r="AI79" s="98" t="s">
        <v>83</v>
      </c>
    </row>
    <row r="80" spans="1:35" ht="15" hidden="1" x14ac:dyDescent="0.15">
      <c r="AF80" s="46" t="s">
        <v>43</v>
      </c>
      <c r="AG80" s="46" t="s">
        <v>44</v>
      </c>
      <c r="AH80" s="98" t="s">
        <v>84</v>
      </c>
      <c r="AI80" s="98" t="s">
        <v>84</v>
      </c>
    </row>
    <row r="81" spans="32:35" ht="15" hidden="1" x14ac:dyDescent="0.15">
      <c r="AF81" s="46" t="s">
        <v>45</v>
      </c>
      <c r="AG81" s="46" t="s">
        <v>46</v>
      </c>
      <c r="AH81" s="98" t="s">
        <v>85</v>
      </c>
      <c r="AI81" s="98" t="s">
        <v>86</v>
      </c>
    </row>
    <row r="82" spans="32:35" ht="15" hidden="1" x14ac:dyDescent="0.15">
      <c r="AF82" s="46" t="s">
        <v>47</v>
      </c>
      <c r="AG82" s="46">
        <v>10</v>
      </c>
      <c r="AH82" s="98" t="s">
        <v>97</v>
      </c>
      <c r="AI82" s="98" t="s">
        <v>88</v>
      </c>
    </row>
    <row r="83" spans="32:35" ht="15" hidden="1" x14ac:dyDescent="0.15">
      <c r="AF83" s="46" t="s">
        <v>48</v>
      </c>
      <c r="AG83" s="46">
        <v>11</v>
      </c>
      <c r="AH83" s="98" t="s">
        <v>87</v>
      </c>
      <c r="AI83" s="99"/>
    </row>
    <row r="84" spans="32:35" ht="15" hidden="1" x14ac:dyDescent="0.15">
      <c r="AF84" s="46" t="s">
        <v>49</v>
      </c>
      <c r="AG84" s="46">
        <v>12</v>
      </c>
      <c r="AH84" s="98" t="s">
        <v>150</v>
      </c>
      <c r="AI84" s="98"/>
    </row>
    <row r="85" spans="32:35" ht="15" hidden="1" x14ac:dyDescent="0.15">
      <c r="AF85" s="46" t="s">
        <v>50</v>
      </c>
      <c r="AG85" s="46">
        <v>13</v>
      </c>
      <c r="AH85" s="98" t="s">
        <v>149</v>
      </c>
      <c r="AI85" s="99"/>
    </row>
    <row r="86" spans="32:35" hidden="1" x14ac:dyDescent="0.15">
      <c r="AF86" s="46" t="s">
        <v>51</v>
      </c>
      <c r="AG86" s="46">
        <v>14</v>
      </c>
      <c r="AH86" s="46"/>
    </row>
    <row r="87" spans="32:35" hidden="1" x14ac:dyDescent="0.15">
      <c r="AF87" s="46" t="s">
        <v>52</v>
      </c>
      <c r="AG87" s="46">
        <v>15</v>
      </c>
      <c r="AH87" s="46"/>
    </row>
    <row r="88" spans="32:35" hidden="1" x14ac:dyDescent="0.15">
      <c r="AF88" s="46" t="s">
        <v>53</v>
      </c>
      <c r="AG88" s="46">
        <v>16</v>
      </c>
      <c r="AH88" s="46"/>
    </row>
    <row r="89" spans="32:35" hidden="1" x14ac:dyDescent="0.15">
      <c r="AF89" s="46" t="s">
        <v>54</v>
      </c>
      <c r="AG89" s="46">
        <v>17</v>
      </c>
      <c r="AH89" s="46"/>
    </row>
    <row r="90" spans="32:35" hidden="1" x14ac:dyDescent="0.15">
      <c r="AF90" s="46" t="s">
        <v>107</v>
      </c>
      <c r="AG90" s="46">
        <v>18</v>
      </c>
      <c r="AH90" s="46"/>
    </row>
    <row r="91" spans="32:35" hidden="1" x14ac:dyDescent="0.15">
      <c r="AF91" s="46" t="s">
        <v>108</v>
      </c>
      <c r="AG91" s="46">
        <v>19</v>
      </c>
      <c r="AH91" s="46"/>
    </row>
    <row r="92" spans="32:35" hidden="1" x14ac:dyDescent="0.15">
      <c r="AF92" s="46" t="s">
        <v>55</v>
      </c>
      <c r="AG92" s="46">
        <v>20</v>
      </c>
      <c r="AH92" s="46"/>
    </row>
    <row r="93" spans="32:35" hidden="1" x14ac:dyDescent="0.15">
      <c r="AF93" s="46" t="s">
        <v>56</v>
      </c>
      <c r="AG93" s="46">
        <v>21</v>
      </c>
      <c r="AH93" s="46"/>
    </row>
    <row r="94" spans="32:35" hidden="1" x14ac:dyDescent="0.15">
      <c r="AF94" s="46" t="s">
        <v>57</v>
      </c>
      <c r="AG94" s="46">
        <v>22</v>
      </c>
      <c r="AH94" s="46"/>
    </row>
    <row r="95" spans="32:35" hidden="1" x14ac:dyDescent="0.15">
      <c r="AF95" s="46" t="s">
        <v>58</v>
      </c>
      <c r="AG95" s="46">
        <v>23</v>
      </c>
      <c r="AH95" s="46"/>
    </row>
    <row r="96" spans="32:35" hidden="1" x14ac:dyDescent="0.15">
      <c r="AF96" s="46" t="s">
        <v>59</v>
      </c>
      <c r="AG96" s="46">
        <v>24</v>
      </c>
      <c r="AH96" s="46"/>
    </row>
    <row r="97" spans="32:34" hidden="1" x14ac:dyDescent="0.15">
      <c r="AF97" s="46" t="s">
        <v>60</v>
      </c>
      <c r="AG97" s="46">
        <v>25</v>
      </c>
      <c r="AH97" s="46"/>
    </row>
    <row r="98" spans="32:34" hidden="1" x14ac:dyDescent="0.15">
      <c r="AF98" s="46" t="s">
        <v>61</v>
      </c>
      <c r="AG98" s="46">
        <v>26</v>
      </c>
      <c r="AH98" s="46"/>
    </row>
    <row r="99" spans="32:34" hidden="1" x14ac:dyDescent="0.15">
      <c r="AF99" s="46" t="s">
        <v>62</v>
      </c>
      <c r="AG99" s="46">
        <v>27</v>
      </c>
      <c r="AH99" s="46"/>
    </row>
    <row r="100" spans="32:34" hidden="1" x14ac:dyDescent="0.15">
      <c r="AF100" s="46" t="s">
        <v>63</v>
      </c>
      <c r="AG100" s="46">
        <v>28</v>
      </c>
      <c r="AH100" s="46"/>
    </row>
    <row r="101" spans="32:34" hidden="1" x14ac:dyDescent="0.15">
      <c r="AF101" s="46" t="s">
        <v>64</v>
      </c>
      <c r="AG101" s="46">
        <v>29</v>
      </c>
      <c r="AH101" s="46"/>
    </row>
    <row r="102" spans="32:34" hidden="1" x14ac:dyDescent="0.15">
      <c r="AF102" s="46" t="s">
        <v>65</v>
      </c>
      <c r="AG102" s="46">
        <v>30</v>
      </c>
      <c r="AH102" s="46"/>
    </row>
    <row r="103" spans="32:34" hidden="1" x14ac:dyDescent="0.15">
      <c r="AF103" s="46" t="s">
        <v>66</v>
      </c>
      <c r="AG103" s="46">
        <v>31</v>
      </c>
      <c r="AH103" s="46"/>
    </row>
    <row r="104" spans="32:34" hidden="1" x14ac:dyDescent="0.15">
      <c r="AF104" s="46" t="s">
        <v>67</v>
      </c>
      <c r="AG104" s="46">
        <v>32</v>
      </c>
      <c r="AH104" s="46"/>
    </row>
    <row r="105" spans="32:34" hidden="1" x14ac:dyDescent="0.15">
      <c r="AF105" s="46" t="s">
        <v>68</v>
      </c>
      <c r="AG105" s="46">
        <v>33</v>
      </c>
      <c r="AH105" s="46"/>
    </row>
    <row r="106" spans="32:34" hidden="1" x14ac:dyDescent="0.15">
      <c r="AF106" s="46" t="s">
        <v>69</v>
      </c>
      <c r="AG106" s="46">
        <v>34</v>
      </c>
      <c r="AH106" s="46"/>
    </row>
    <row r="107" spans="32:34" hidden="1" x14ac:dyDescent="0.15">
      <c r="AF107" s="46" t="s">
        <v>70</v>
      </c>
      <c r="AG107" s="46">
        <v>35</v>
      </c>
      <c r="AH107" s="46"/>
    </row>
    <row r="108" spans="32:34" hidden="1" x14ac:dyDescent="0.15">
      <c r="AF108" s="46" t="s">
        <v>72</v>
      </c>
      <c r="AG108" s="46">
        <v>36</v>
      </c>
      <c r="AH108" s="46"/>
    </row>
    <row r="109" spans="32:34" hidden="1" x14ac:dyDescent="0.15">
      <c r="AF109" s="46" t="s">
        <v>71</v>
      </c>
      <c r="AG109" s="46">
        <v>37</v>
      </c>
      <c r="AH109" s="46"/>
    </row>
    <row r="110" spans="32:34" hidden="1" x14ac:dyDescent="0.15">
      <c r="AF110" s="46" t="s">
        <v>73</v>
      </c>
      <c r="AG110" s="46">
        <v>38</v>
      </c>
      <c r="AH110" s="46"/>
    </row>
    <row r="111" spans="32:34" hidden="1" x14ac:dyDescent="0.15">
      <c r="AF111" s="46" t="s">
        <v>79</v>
      </c>
      <c r="AG111" s="46">
        <v>39</v>
      </c>
      <c r="AH111" s="46"/>
    </row>
    <row r="112" spans="32:34" hidden="1" x14ac:dyDescent="0.15">
      <c r="AF112" s="46" t="s">
        <v>74</v>
      </c>
      <c r="AG112" s="46">
        <v>40</v>
      </c>
      <c r="AH112" s="46"/>
    </row>
    <row r="113" spans="32:34" hidden="1" x14ac:dyDescent="0.15">
      <c r="AF113" s="46" t="s">
        <v>109</v>
      </c>
      <c r="AG113" s="46">
        <v>41</v>
      </c>
      <c r="AH113" s="46"/>
    </row>
    <row r="114" spans="32:34" hidden="1" x14ac:dyDescent="0.15">
      <c r="AF114" s="46" t="s">
        <v>110</v>
      </c>
      <c r="AG114" s="46">
        <v>42</v>
      </c>
      <c r="AH114" s="46"/>
    </row>
    <row r="115" spans="32:34" hidden="1" x14ac:dyDescent="0.15">
      <c r="AF115" s="46" t="s">
        <v>111</v>
      </c>
      <c r="AG115" s="46">
        <v>43</v>
      </c>
      <c r="AH115" s="46"/>
    </row>
    <row r="116" spans="32:34" hidden="1" x14ac:dyDescent="0.15">
      <c r="AF116" s="46" t="s">
        <v>112</v>
      </c>
      <c r="AG116" s="46">
        <v>44</v>
      </c>
      <c r="AH116" s="46"/>
    </row>
    <row r="117" spans="32:34" hidden="1" x14ac:dyDescent="0.15">
      <c r="AF117" s="46" t="s">
        <v>113</v>
      </c>
      <c r="AG117" s="46">
        <v>45</v>
      </c>
      <c r="AH117" s="46"/>
    </row>
    <row r="118" spans="32:34" hidden="1" x14ac:dyDescent="0.15">
      <c r="AF118" s="46" t="s">
        <v>75</v>
      </c>
      <c r="AG118" s="46">
        <v>46</v>
      </c>
      <c r="AH118" s="46"/>
    </row>
    <row r="119" spans="32:34" hidden="1" x14ac:dyDescent="0.15">
      <c r="AF119" s="14" t="s">
        <v>76</v>
      </c>
      <c r="AG119" s="46">
        <v>47</v>
      </c>
      <c r="AH119" s="14"/>
    </row>
  </sheetData>
  <sheetProtection password="CA75" sheet="1"/>
  <dataConsolidate/>
  <mergeCells count="90">
    <mergeCell ref="H11:H12"/>
    <mergeCell ref="B7:G7"/>
    <mergeCell ref="O66:P66"/>
    <mergeCell ref="O67:P67"/>
    <mergeCell ref="A1:F1"/>
    <mergeCell ref="E2:F2"/>
    <mergeCell ref="B3:C3"/>
    <mergeCell ref="E3:F3"/>
    <mergeCell ref="B5:E5"/>
    <mergeCell ref="B9:E9"/>
    <mergeCell ref="N1:Z9"/>
    <mergeCell ref="O72:P72"/>
    <mergeCell ref="O68:P68"/>
    <mergeCell ref="O69:P69"/>
    <mergeCell ref="O70:P70"/>
    <mergeCell ref="O71:P71"/>
    <mergeCell ref="O64:P64"/>
    <mergeCell ref="O65:P65"/>
    <mergeCell ref="O56:P56"/>
    <mergeCell ref="O57:P57"/>
    <mergeCell ref="O58:P58"/>
    <mergeCell ref="O59:P59"/>
    <mergeCell ref="O60:P60"/>
    <mergeCell ref="O61:P61"/>
    <mergeCell ref="O62:P62"/>
    <mergeCell ref="O63:P63"/>
    <mergeCell ref="O50:P50"/>
    <mergeCell ref="O51:P51"/>
    <mergeCell ref="O52:P52"/>
    <mergeCell ref="O53:P53"/>
    <mergeCell ref="O54:P54"/>
    <mergeCell ref="O55:P55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2:P12"/>
    <mergeCell ref="O13:P13"/>
    <mergeCell ref="O19:P19"/>
    <mergeCell ref="O18:P18"/>
    <mergeCell ref="O14:P14"/>
    <mergeCell ref="O15:P15"/>
    <mergeCell ref="O16:P16"/>
    <mergeCell ref="O17:P17"/>
    <mergeCell ref="N11:N12"/>
    <mergeCell ref="A11:A12"/>
    <mergeCell ref="L11:L12"/>
    <mergeCell ref="C11:C12"/>
    <mergeCell ref="E11:E12"/>
    <mergeCell ref="F11:F12"/>
    <mergeCell ref="G11:G12"/>
    <mergeCell ref="J11:J12"/>
    <mergeCell ref="B11:B12"/>
    <mergeCell ref="I11:I12"/>
    <mergeCell ref="L1:M1"/>
    <mergeCell ref="J6:K6"/>
    <mergeCell ref="J7:K7"/>
    <mergeCell ref="J8:K8"/>
    <mergeCell ref="M11:M12"/>
    <mergeCell ref="J4:L4"/>
    <mergeCell ref="J5:K5"/>
    <mergeCell ref="K11:K12"/>
    <mergeCell ref="J9:K9"/>
    <mergeCell ref="J3:K3"/>
  </mergeCells>
  <phoneticPr fontId="2"/>
  <conditionalFormatting sqref="B13:G72 I13:N72">
    <cfRule type="expression" dxfId="5" priority="3" stopIfTrue="1">
      <formula>$E13="女"</formula>
    </cfRule>
  </conditionalFormatting>
  <conditionalFormatting sqref="B9:E9 B5:E5 E3:H3">
    <cfRule type="cellIs" dxfId="4" priority="4" stopIfTrue="1" operator="equal">
      <formula>"ここに入力"</formula>
    </cfRule>
  </conditionalFormatting>
  <conditionalFormatting sqref="B7:F7">
    <cfRule type="cellIs" dxfId="3" priority="5" stopIfTrue="1" operator="equal">
      <formula>"ここに入力(携帯電話の番号を入力)"</formula>
    </cfRule>
  </conditionalFormatting>
  <conditionalFormatting sqref="J3:K3">
    <cfRule type="cellIs" dxfId="2" priority="6" stopIfTrue="1" operator="equal">
      <formula>"ﾘｽﾄから選択"</formula>
    </cfRule>
  </conditionalFormatting>
  <conditionalFormatting sqref="B3:C3 A1:F1">
    <cfRule type="cellIs" dxfId="1" priority="7" stopIfTrue="1" operator="equal">
      <formula>"ﾘｽﾄから選択"</formula>
    </cfRule>
  </conditionalFormatting>
  <conditionalFormatting sqref="H13:H72">
    <cfRule type="expression" dxfId="0" priority="2" stopIfTrue="1">
      <formula>$E13="女"</formula>
    </cfRule>
  </conditionalFormatting>
  <dataValidations count="11">
    <dataValidation imeMode="off" allowBlank="1" sqref="J6:L8"/>
    <dataValidation type="textLength" imeMode="off" allowBlank="1" showErrorMessage="1" errorTitle="入力形式エラー" error="トラックは半角7桁，フィールドは半角5桁で入力して下さい" sqref="R13:R72 V13:V72 Z13:Z72">
      <formula1>5</formula1>
      <formula2>7</formula2>
    </dataValidation>
    <dataValidation type="whole" operator="equal" allowBlank="1" showInputMessage="1" showErrorMessage="1" error="400m以下の種目で公認記録が手動計時の場合は，「1」を入力" sqref="S14:S72 W14:W72 AA14:AA72">
      <formula1>1</formula1>
    </dataValidation>
    <dataValidation type="whole" imeMode="off" operator="equal" allowBlank="1" showInputMessage="1" showErrorMessage="1" error="400m以下の種目で公認記録が手動計時の場合は，「1」を入力して下さい" sqref="S13 W13 AA13">
      <formula1>1</formula1>
    </dataValidation>
    <dataValidation imeMode="hiragana" allowBlank="1" showInputMessage="1" showErrorMessage="1" sqref="B9:E9 B5:E5 E3:F3 F13:F72"/>
    <dataValidation imeMode="off" allowBlank="1" showInputMessage="1" showErrorMessage="1" sqref="B7:F7 K13:L72 C13:C72"/>
    <dataValidation imeMode="halfKatakana" allowBlank="1" showInputMessage="1" showErrorMessage="1" sqref="G13:H72 AH86:AH118 AF73:AF81 G3:H3 AF83:AF118"/>
    <dataValidation type="list" allowBlank="1" showInputMessage="1" showErrorMessage="1" sqref="E13:E72">
      <formula1>"男,女"</formula1>
    </dataValidation>
    <dataValidation type="list" allowBlank="1" showInputMessage="1" showErrorMessage="1" sqref="J3:K3">
      <formula1>"中学,高校,大学･一般"</formula1>
    </dataValidation>
    <dataValidation type="list" allowBlank="1" showInputMessage="1" showErrorMessage="1" sqref="B3:C3 N13:N72">
      <formula1>$AF$73:$AF$119</formula1>
    </dataValidation>
    <dataValidation type="list" allowBlank="1" showInputMessage="1" showErrorMessage="1" sqref="X13:X72 T13:T72 O13:P72">
      <formula1>IF($J$3&lt;&gt;"中学",$AH$74:$AH$85,$AI$74:$AI$82)</formula1>
    </dataValidation>
  </dataValidations>
  <printOptions horizontalCentered="1" verticalCentered="1"/>
  <pageMargins left="0.19685039370078741" right="0.19685039370078741" top="1.2598425196850394" bottom="0.47244094488188981" header="0.31496062992125984" footer="0.31496062992125984"/>
  <pageSetup paperSize="9" scale="77" orientation="landscape" r:id="rId1"/>
  <headerFooter alignWithMargins="0">
    <oddHeader>&amp;L&amp;"ＭＳ Ｐ明朝,標準"
&amp;14NPO法人高知市陸上競技協会　殿&amp;C&amp;"ＭＳ Ｐ明朝,標準"
&amp;16あったか！りょうま記録会　出場認知書&amp;11
下記の者が本協会登録選手であることを証明します。&amp;R&amp;"ＭＳ 明朝,標準"&amp;U　　　　　&amp;U年&amp;U　　　&amp;U月&amp;U　　　&amp;U日
&amp;U　　　　　&amp;U陸上競技協会&amp;4
&amp;11
会長&amp;U　　　　　　　　印
&amp;8
&amp;11
&amp;"Arial,標準"&amp;U&amp;D</oddHeader>
    <oddFooter>&amp;L&amp;10上記の者は健康であり、本大会に出場することを認めます。&amp;R&amp;"Arial,標準"A4&amp;"ＭＳ ゴシック,標準"のまま提出してください</oddFooter>
  </headerFooter>
  <rowBreaks count="2" manualBreakCount="2">
    <brk id="32" max="16383" man="1"/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9"/>
  <sheetViews>
    <sheetView showGridLines="0" workbookViewId="0">
      <pane ySplit="2" topLeftCell="A3" activePane="bottomLeft" state="frozen"/>
      <selection activeCell="AZ1" sqref="AZ1"/>
      <selection pane="bottomLeft" activeCell="F3" sqref="F3:G3"/>
    </sheetView>
  </sheetViews>
  <sheetFormatPr defaultRowHeight="15" x14ac:dyDescent="0.25"/>
  <cols>
    <col min="1" max="3" width="9" style="1" hidden="1" customWidth="1"/>
    <col min="4" max="4" width="2.5" style="1" customWidth="1"/>
    <col min="5" max="5" width="12.125" style="1" customWidth="1"/>
    <col min="6" max="7" width="8.75" style="55" customWidth="1"/>
    <col min="8" max="16384" width="9" style="1"/>
  </cols>
  <sheetData>
    <row r="1" spans="1:7" ht="18.75" thickBot="1" x14ac:dyDescent="0.3">
      <c r="A1" s="73">
        <v>1</v>
      </c>
      <c r="B1" s="86" t="s">
        <v>130</v>
      </c>
      <c r="C1" s="87" t="s">
        <v>131</v>
      </c>
      <c r="D1" s="61"/>
      <c r="E1" s="47" t="s">
        <v>118</v>
      </c>
      <c r="F1" s="48"/>
      <c r="G1" s="48"/>
    </row>
    <row r="2" spans="1:7" thickBot="1" x14ac:dyDescent="0.25">
      <c r="A2" s="73">
        <v>2</v>
      </c>
      <c r="B2" s="74" t="s">
        <v>132</v>
      </c>
      <c r="C2" s="76" t="s">
        <v>133</v>
      </c>
      <c r="F2" s="56" t="s">
        <v>13</v>
      </c>
      <c r="G2" s="57" t="s">
        <v>14</v>
      </c>
    </row>
    <row r="3" spans="1:7" x14ac:dyDescent="0.25">
      <c r="A3" s="73">
        <v>3</v>
      </c>
      <c r="B3" s="74" t="s">
        <v>80</v>
      </c>
      <c r="C3" s="75" t="s">
        <v>98</v>
      </c>
      <c r="E3" s="49" t="s">
        <v>119</v>
      </c>
      <c r="F3" s="158" t="s">
        <v>116</v>
      </c>
      <c r="G3" s="159"/>
    </row>
    <row r="4" spans="1:7" x14ac:dyDescent="0.25">
      <c r="A4" s="73">
        <v>4</v>
      </c>
      <c r="B4" s="74" t="s">
        <v>81</v>
      </c>
      <c r="C4" s="75" t="s">
        <v>99</v>
      </c>
      <c r="E4" s="52" t="s">
        <v>120</v>
      </c>
      <c r="F4" s="160" t="s">
        <v>117</v>
      </c>
      <c r="G4" s="161"/>
    </row>
    <row r="5" spans="1:7" x14ac:dyDescent="0.25">
      <c r="A5" s="73">
        <v>5</v>
      </c>
      <c r="B5" s="74" t="s">
        <v>82</v>
      </c>
      <c r="C5" s="75" t="s">
        <v>100</v>
      </c>
      <c r="E5" s="52" t="s">
        <v>121</v>
      </c>
      <c r="F5" s="160" t="s">
        <v>122</v>
      </c>
      <c r="G5" s="161"/>
    </row>
    <row r="6" spans="1:7" x14ac:dyDescent="0.25">
      <c r="A6" s="73">
        <v>6</v>
      </c>
      <c r="B6" s="74" t="s">
        <v>83</v>
      </c>
      <c r="C6" s="77" t="s">
        <v>101</v>
      </c>
      <c r="E6" s="52" t="s">
        <v>123</v>
      </c>
      <c r="F6" s="160" t="s">
        <v>124</v>
      </c>
      <c r="G6" s="161"/>
    </row>
    <row r="7" spans="1:7" x14ac:dyDescent="0.25">
      <c r="A7" s="73">
        <v>7</v>
      </c>
      <c r="B7" s="74" t="s">
        <v>154</v>
      </c>
      <c r="C7" s="77" t="s">
        <v>155</v>
      </c>
      <c r="E7" s="53" t="s">
        <v>125</v>
      </c>
      <c r="F7" s="160" t="s">
        <v>146</v>
      </c>
      <c r="G7" s="161"/>
    </row>
    <row r="8" spans="1:7" x14ac:dyDescent="0.25">
      <c r="A8" s="73">
        <v>8</v>
      </c>
      <c r="B8" s="74" t="s">
        <v>85</v>
      </c>
      <c r="C8" s="77" t="s">
        <v>102</v>
      </c>
      <c r="E8" s="58" t="s">
        <v>126</v>
      </c>
      <c r="F8" s="160" t="s">
        <v>83</v>
      </c>
      <c r="G8" s="161"/>
    </row>
    <row r="9" spans="1:7" x14ac:dyDescent="0.25">
      <c r="A9" s="73">
        <v>9</v>
      </c>
      <c r="B9" s="79" t="s">
        <v>103</v>
      </c>
      <c r="C9" s="78" t="s">
        <v>104</v>
      </c>
      <c r="E9" s="58" t="s">
        <v>127</v>
      </c>
      <c r="F9" s="160" t="s">
        <v>84</v>
      </c>
      <c r="G9" s="161"/>
    </row>
    <row r="10" spans="1:7" x14ac:dyDescent="0.25">
      <c r="A10" s="73">
        <v>10</v>
      </c>
      <c r="B10" s="74" t="s">
        <v>86</v>
      </c>
      <c r="C10" s="78" t="s">
        <v>105</v>
      </c>
      <c r="E10" s="59" t="s">
        <v>19</v>
      </c>
      <c r="F10" s="50" t="s">
        <v>85</v>
      </c>
      <c r="G10" s="156" t="s">
        <v>87</v>
      </c>
    </row>
    <row r="11" spans="1:7" x14ac:dyDescent="0.25">
      <c r="A11" s="73">
        <v>11</v>
      </c>
      <c r="B11" s="74" t="s">
        <v>87</v>
      </c>
      <c r="C11" s="77" t="s">
        <v>106</v>
      </c>
      <c r="E11" s="60" t="s">
        <v>20</v>
      </c>
      <c r="F11" s="54" t="s">
        <v>128</v>
      </c>
      <c r="G11" s="157"/>
    </row>
    <row r="12" spans="1:7" x14ac:dyDescent="0.25">
      <c r="A12" s="73">
        <v>12</v>
      </c>
      <c r="B12" s="74" t="s">
        <v>88</v>
      </c>
      <c r="C12" s="77" t="s">
        <v>153</v>
      </c>
      <c r="E12" s="60" t="s">
        <v>129</v>
      </c>
      <c r="F12" s="50" t="s">
        <v>86</v>
      </c>
      <c r="G12" s="51" t="s">
        <v>88</v>
      </c>
    </row>
    <row r="13" spans="1:7" ht="15.75" thickBot="1" x14ac:dyDescent="0.3">
      <c r="A13" s="73">
        <v>13</v>
      </c>
      <c r="B13" s="74" t="s">
        <v>150</v>
      </c>
      <c r="C13" s="77" t="s">
        <v>151</v>
      </c>
      <c r="E13" s="110" t="s">
        <v>143</v>
      </c>
      <c r="F13" s="111" t="s">
        <v>144</v>
      </c>
      <c r="G13" s="112" t="s">
        <v>145</v>
      </c>
    </row>
    <row r="14" spans="1:7" ht="15.75" thickBot="1" x14ac:dyDescent="0.3">
      <c r="A14" s="73">
        <v>14</v>
      </c>
      <c r="B14" s="88" t="s">
        <v>149</v>
      </c>
      <c r="C14" s="89" t="s">
        <v>152</v>
      </c>
    </row>
    <row r="15" spans="1:7" x14ac:dyDescent="0.25">
      <c r="A15" s="73"/>
      <c r="E15" s="113" t="s">
        <v>147</v>
      </c>
    </row>
    <row r="16" spans="1:7" x14ac:dyDescent="0.25">
      <c r="A16" s="73"/>
      <c r="E16" s="113" t="s">
        <v>148</v>
      </c>
    </row>
    <row r="19" spans="6:7" ht="14.25" x14ac:dyDescent="0.2">
      <c r="F19" s="1"/>
      <c r="G19" s="1"/>
    </row>
  </sheetData>
  <sheetProtection password="CA75" sheet="1" objects="1" scenarios="1"/>
  <mergeCells count="8">
    <mergeCell ref="G10:G11"/>
    <mergeCell ref="F3:G3"/>
    <mergeCell ref="F8:G8"/>
    <mergeCell ref="F9:G9"/>
    <mergeCell ref="F4:G4"/>
    <mergeCell ref="F5:G5"/>
    <mergeCell ref="F6:G6"/>
    <mergeCell ref="F7:G7"/>
  </mergeCells>
  <phoneticPr fontId="2"/>
  <dataValidations count="1">
    <dataValidation imeMode="off" allowBlank="1" showInputMessage="1" showErrorMessage="1" sqref="G10 G12:G13 F7:G7 B1:B2 F3:F4 F6 F8:F13 B4:B14"/>
  </dataValidations>
  <printOptions horizontalCentered="1"/>
  <pageMargins left="0.59055118110236227" right="0.59055118110236227" top="0.70866141732283472" bottom="0.70866141732283472" header="0.51181102362204722" footer="0.31496062992125984"/>
  <pageSetup paperSize="9" orientation="landscape" r:id="rId1"/>
  <headerFooter alignWithMargins="0">
    <oddHeader>&amp;C&amp;14種目コード表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申し込み表</vt:lpstr>
      <vt:lpstr>種目コード表</vt:lpstr>
      <vt:lpstr>申し込み表!Print_Area</vt:lpstr>
      <vt:lpstr>申し込み表!Print_Titles</vt:lpstr>
      <vt:lpstr>オーダー</vt:lpstr>
      <vt:lpstr>種目</vt:lpstr>
      <vt:lpstr>名前</vt:lpstr>
    </vt:vector>
  </TitlesOfParts>
  <Company>高知陸上競技協会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entry_brankV0616</dc:title>
  <dc:subject/>
  <dc:creator>柳瀬 典広</dc:creator>
  <dc:description>JOと国体のABCの矛盾を解消</dc:description>
  <cp:lastModifiedBy>YanaChang</cp:lastModifiedBy>
  <cp:lastPrinted>2019-08-08T02:44:33Z</cp:lastPrinted>
  <dcterms:created xsi:type="dcterms:W3CDTF">2000-02-06T22:27:07Z</dcterms:created>
  <dcterms:modified xsi:type="dcterms:W3CDTF">2023-01-20T07:03:09Z</dcterms:modified>
</cp:coreProperties>
</file>